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NS\Website Documents\xls\"/>
    </mc:Choice>
  </mc:AlternateContent>
  <xr:revisionPtr revIDLastSave="0" documentId="8_{48D6463A-DFB4-4180-8B67-1EF24DF71F79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Instructions" sheetId="2" r:id="rId1"/>
    <sheet name="Practice Tool" sheetId="3" r:id="rId2"/>
    <sheet name="Nonprogram Food Revenue Tool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4" l="1"/>
  <c r="C7" i="4"/>
  <c r="J121" i="4"/>
  <c r="I121" i="4"/>
  <c r="J120" i="4"/>
  <c r="I120" i="4"/>
  <c r="J119" i="4"/>
  <c r="I119" i="4"/>
  <c r="J118" i="4"/>
  <c r="I118" i="4"/>
  <c r="J117" i="4"/>
  <c r="I117" i="4"/>
  <c r="J116" i="4"/>
  <c r="I116" i="4"/>
  <c r="J115" i="4"/>
  <c r="I115" i="4"/>
  <c r="J114" i="4"/>
  <c r="I114" i="4"/>
  <c r="J113" i="4"/>
  <c r="I113" i="4"/>
  <c r="J112" i="4"/>
  <c r="I112" i="4"/>
  <c r="J111" i="4"/>
  <c r="I111" i="4"/>
  <c r="J110" i="4"/>
  <c r="I110" i="4"/>
  <c r="J109" i="4"/>
  <c r="I109" i="4"/>
  <c r="J108" i="4"/>
  <c r="I108" i="4"/>
  <c r="J107" i="4"/>
  <c r="I107" i="4"/>
  <c r="J34" i="3"/>
  <c r="J32" i="3"/>
  <c r="J33" i="3"/>
  <c r="J35" i="3"/>
  <c r="J36" i="3"/>
  <c r="J37" i="3"/>
  <c r="J38" i="3"/>
  <c r="J39" i="3"/>
  <c r="J40" i="3"/>
  <c r="J41" i="3"/>
  <c r="J42" i="3"/>
  <c r="J43" i="3"/>
  <c r="J44" i="3"/>
  <c r="J45" i="3"/>
  <c r="J31" i="3"/>
  <c r="I122" i="4" l="1"/>
  <c r="L7" i="4" s="1"/>
  <c r="J122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C75" i="4"/>
  <c r="H75" i="4" s="1"/>
  <c r="C74" i="4"/>
  <c r="H74" i="4" s="1"/>
  <c r="C73" i="4"/>
  <c r="F73" i="4" s="1"/>
  <c r="C72" i="4"/>
  <c r="H72" i="4" s="1"/>
  <c r="C71" i="4"/>
  <c r="H71" i="4" s="1"/>
  <c r="C70" i="4"/>
  <c r="H70" i="4" s="1"/>
  <c r="C69" i="4"/>
  <c r="F69" i="4" s="1"/>
  <c r="C68" i="4"/>
  <c r="F68" i="4" s="1"/>
  <c r="C67" i="4"/>
  <c r="H67" i="4" s="1"/>
  <c r="C66" i="4"/>
  <c r="H66" i="4" s="1"/>
  <c r="C65" i="4"/>
  <c r="F65" i="4" s="1"/>
  <c r="C64" i="4"/>
  <c r="H64" i="4" s="1"/>
  <c r="C63" i="4"/>
  <c r="H63" i="4" s="1"/>
  <c r="C62" i="4"/>
  <c r="H62" i="4" s="1"/>
  <c r="C61" i="4"/>
  <c r="F61" i="4" s="1"/>
  <c r="C60" i="4"/>
  <c r="F60" i="4" s="1"/>
  <c r="C59" i="4"/>
  <c r="H59" i="4" s="1"/>
  <c r="C58" i="4"/>
  <c r="H58" i="4" s="1"/>
  <c r="C57" i="4"/>
  <c r="F57" i="4" s="1"/>
  <c r="C56" i="4"/>
  <c r="F56" i="4" s="1"/>
  <c r="C55" i="4"/>
  <c r="H55" i="4" s="1"/>
  <c r="C54" i="4"/>
  <c r="H54" i="4" s="1"/>
  <c r="F62" i="4" l="1"/>
  <c r="F54" i="4"/>
  <c r="F70" i="4"/>
  <c r="F66" i="4"/>
  <c r="F58" i="4"/>
  <c r="F74" i="4"/>
  <c r="H56" i="4"/>
  <c r="H68" i="4"/>
  <c r="F55" i="4"/>
  <c r="F59" i="4"/>
  <c r="F63" i="4"/>
  <c r="F67" i="4"/>
  <c r="F71" i="4"/>
  <c r="F75" i="4"/>
  <c r="H57" i="4"/>
  <c r="H61" i="4"/>
  <c r="H65" i="4"/>
  <c r="H69" i="4"/>
  <c r="H73" i="4"/>
  <c r="H60" i="4"/>
  <c r="F64" i="4"/>
  <c r="F72" i="4"/>
  <c r="J53" i="4"/>
  <c r="I53" i="4"/>
  <c r="C53" i="4"/>
  <c r="H53" i="4" s="1"/>
  <c r="J52" i="4"/>
  <c r="I52" i="4"/>
  <c r="C52" i="4"/>
  <c r="H52" i="4" s="1"/>
  <c r="J51" i="4"/>
  <c r="I51" i="4"/>
  <c r="C51" i="4"/>
  <c r="F51" i="4" s="1"/>
  <c r="J50" i="4"/>
  <c r="I50" i="4"/>
  <c r="C50" i="4"/>
  <c r="H50" i="4" s="1"/>
  <c r="J49" i="4"/>
  <c r="I49" i="4"/>
  <c r="C49" i="4"/>
  <c r="H49" i="4" s="1"/>
  <c r="J48" i="4"/>
  <c r="I48" i="4"/>
  <c r="C48" i="4"/>
  <c r="H48" i="4" s="1"/>
  <c r="J47" i="4"/>
  <c r="I47" i="4"/>
  <c r="C47" i="4"/>
  <c r="F47" i="4" s="1"/>
  <c r="J46" i="4"/>
  <c r="I46" i="4"/>
  <c r="C46" i="4"/>
  <c r="H46" i="4" s="1"/>
  <c r="J45" i="4"/>
  <c r="I45" i="4"/>
  <c r="C45" i="4"/>
  <c r="H45" i="4" s="1"/>
  <c r="J44" i="4"/>
  <c r="I44" i="4"/>
  <c r="C44" i="4"/>
  <c r="F44" i="4" s="1"/>
  <c r="J43" i="4"/>
  <c r="I43" i="4"/>
  <c r="C43" i="4"/>
  <c r="F43" i="4" s="1"/>
  <c r="J42" i="4"/>
  <c r="I42" i="4"/>
  <c r="C42" i="4"/>
  <c r="H42" i="4" s="1"/>
  <c r="J91" i="4"/>
  <c r="I91" i="4"/>
  <c r="C91" i="4"/>
  <c r="F91" i="4" s="1"/>
  <c r="J90" i="4"/>
  <c r="I90" i="4"/>
  <c r="C90" i="4"/>
  <c r="F90" i="4" s="1"/>
  <c r="J89" i="4"/>
  <c r="I89" i="4"/>
  <c r="C89" i="4"/>
  <c r="H89" i="4" s="1"/>
  <c r="J88" i="4"/>
  <c r="I88" i="4"/>
  <c r="C88" i="4"/>
  <c r="H88" i="4" s="1"/>
  <c r="J87" i="4"/>
  <c r="I87" i="4"/>
  <c r="C87" i="4"/>
  <c r="H87" i="4" s="1"/>
  <c r="J86" i="4"/>
  <c r="I86" i="4"/>
  <c r="C86" i="4"/>
  <c r="F86" i="4" s="1"/>
  <c r="J85" i="4"/>
  <c r="I85" i="4"/>
  <c r="C85" i="4"/>
  <c r="H85" i="4" s="1"/>
  <c r="J84" i="4"/>
  <c r="I84" i="4"/>
  <c r="C84" i="4"/>
  <c r="H84" i="4" s="1"/>
  <c r="J83" i="4"/>
  <c r="I83" i="4"/>
  <c r="C83" i="4"/>
  <c r="H83" i="4" s="1"/>
  <c r="J82" i="4"/>
  <c r="I82" i="4"/>
  <c r="C82" i="4"/>
  <c r="F82" i="4" s="1"/>
  <c r="J81" i="4"/>
  <c r="I81" i="4"/>
  <c r="C81" i="4"/>
  <c r="H81" i="4" s="1"/>
  <c r="J80" i="4"/>
  <c r="I80" i="4"/>
  <c r="C80" i="4"/>
  <c r="H80" i="4" s="1"/>
  <c r="J79" i="4"/>
  <c r="I79" i="4"/>
  <c r="C79" i="4"/>
  <c r="H79" i="4" s="1"/>
  <c r="J78" i="4"/>
  <c r="I78" i="4"/>
  <c r="C78" i="4"/>
  <c r="F78" i="4" s="1"/>
  <c r="J77" i="4"/>
  <c r="I77" i="4"/>
  <c r="C77" i="4"/>
  <c r="H77" i="4" s="1"/>
  <c r="J76" i="4"/>
  <c r="I76" i="4"/>
  <c r="C76" i="4"/>
  <c r="F76" i="4" s="1"/>
  <c r="J41" i="4"/>
  <c r="I41" i="4"/>
  <c r="C41" i="4"/>
  <c r="H41" i="4" s="1"/>
  <c r="J40" i="4"/>
  <c r="I40" i="4"/>
  <c r="C40" i="4"/>
  <c r="H40" i="4" s="1"/>
  <c r="J39" i="4"/>
  <c r="I39" i="4"/>
  <c r="C39" i="4"/>
  <c r="F39" i="4" s="1"/>
  <c r="J38" i="4"/>
  <c r="I38" i="4"/>
  <c r="C38" i="4"/>
  <c r="H38" i="4" s="1"/>
  <c r="J37" i="4"/>
  <c r="I37" i="4"/>
  <c r="C37" i="4"/>
  <c r="F37" i="4" s="1"/>
  <c r="J36" i="4"/>
  <c r="I36" i="4"/>
  <c r="C36" i="4"/>
  <c r="H36" i="4" s="1"/>
  <c r="J35" i="4"/>
  <c r="I35" i="4"/>
  <c r="C35" i="4"/>
  <c r="F35" i="4" s="1"/>
  <c r="J34" i="4"/>
  <c r="I34" i="4"/>
  <c r="C34" i="4"/>
  <c r="H34" i="4" s="1"/>
  <c r="J33" i="4"/>
  <c r="I33" i="4"/>
  <c r="C33" i="4"/>
  <c r="H33" i="4" s="1"/>
  <c r="J32" i="4"/>
  <c r="I32" i="4"/>
  <c r="C32" i="4"/>
  <c r="H32" i="4" s="1"/>
  <c r="J31" i="4"/>
  <c r="I31" i="4"/>
  <c r="C31" i="4"/>
  <c r="F31" i="4" s="1"/>
  <c r="J30" i="4"/>
  <c r="I30" i="4"/>
  <c r="C30" i="4"/>
  <c r="H30" i="4" s="1"/>
  <c r="J29" i="4"/>
  <c r="I29" i="4"/>
  <c r="C29" i="4"/>
  <c r="H29" i="4" s="1"/>
  <c r="J28" i="4"/>
  <c r="I28" i="4"/>
  <c r="C28" i="4"/>
  <c r="F28" i="4" s="1"/>
  <c r="J27" i="4"/>
  <c r="I27" i="4"/>
  <c r="C27" i="4"/>
  <c r="F27" i="4" s="1"/>
  <c r="J26" i="4"/>
  <c r="I26" i="4"/>
  <c r="C26" i="4"/>
  <c r="H26" i="4" s="1"/>
  <c r="J25" i="4"/>
  <c r="I25" i="4"/>
  <c r="C25" i="4"/>
  <c r="H25" i="4" s="1"/>
  <c r="J24" i="4"/>
  <c r="I24" i="4"/>
  <c r="C24" i="4"/>
  <c r="F24" i="4" s="1"/>
  <c r="J23" i="4"/>
  <c r="I23" i="4"/>
  <c r="C23" i="4"/>
  <c r="F23" i="4" s="1"/>
  <c r="J22" i="4"/>
  <c r="I22" i="4"/>
  <c r="C22" i="4"/>
  <c r="H22" i="4" s="1"/>
  <c r="J100" i="4"/>
  <c r="I100" i="4"/>
  <c r="C100" i="4"/>
  <c r="F100" i="4" s="1"/>
  <c r="J99" i="4"/>
  <c r="I99" i="4"/>
  <c r="C99" i="4"/>
  <c r="F99" i="4" s="1"/>
  <c r="J98" i="4"/>
  <c r="I98" i="4"/>
  <c r="C98" i="4"/>
  <c r="H98" i="4" s="1"/>
  <c r="J97" i="4"/>
  <c r="I97" i="4"/>
  <c r="C97" i="4"/>
  <c r="H97" i="4" s="1"/>
  <c r="J96" i="4"/>
  <c r="I96" i="4"/>
  <c r="C96" i="4"/>
  <c r="H96" i="4" s="1"/>
  <c r="J95" i="4"/>
  <c r="I95" i="4"/>
  <c r="C95" i="4"/>
  <c r="F95" i="4" s="1"/>
  <c r="J94" i="4"/>
  <c r="I94" i="4"/>
  <c r="C94" i="4"/>
  <c r="H94" i="4" s="1"/>
  <c r="J93" i="4"/>
  <c r="I93" i="4"/>
  <c r="C93" i="4"/>
  <c r="H93" i="4" s="1"/>
  <c r="J92" i="4"/>
  <c r="I92" i="4"/>
  <c r="C92" i="4"/>
  <c r="H92" i="4" s="1"/>
  <c r="J21" i="4"/>
  <c r="I21" i="4"/>
  <c r="C21" i="4"/>
  <c r="H21" i="4" s="1"/>
  <c r="J20" i="4"/>
  <c r="I20" i="4"/>
  <c r="C20" i="4"/>
  <c r="H20" i="4" s="1"/>
  <c r="J19" i="4"/>
  <c r="I19" i="4"/>
  <c r="C19" i="4"/>
  <c r="F19" i="4" s="1"/>
  <c r="J18" i="4"/>
  <c r="I18" i="4"/>
  <c r="C18" i="4"/>
  <c r="F18" i="4" s="1"/>
  <c r="J101" i="4"/>
  <c r="I101" i="4"/>
  <c r="C101" i="4"/>
  <c r="H101" i="4" s="1"/>
  <c r="H86" i="4" l="1"/>
  <c r="F87" i="4"/>
  <c r="H44" i="4"/>
  <c r="H100" i="4"/>
  <c r="H91" i="4"/>
  <c r="H82" i="4"/>
  <c r="F83" i="4"/>
  <c r="H51" i="4"/>
  <c r="F52" i="4"/>
  <c r="H24" i="4"/>
  <c r="H37" i="4"/>
  <c r="F38" i="4"/>
  <c r="H78" i="4"/>
  <c r="F79" i="4"/>
  <c r="H47" i="4"/>
  <c r="F48" i="4"/>
  <c r="H90" i="4"/>
  <c r="H43" i="4"/>
  <c r="F45" i="4"/>
  <c r="F49" i="4"/>
  <c r="F53" i="4"/>
  <c r="F42" i="4"/>
  <c r="F46" i="4"/>
  <c r="F50" i="4"/>
  <c r="H76" i="4"/>
  <c r="F80" i="4"/>
  <c r="F84" i="4"/>
  <c r="F88" i="4"/>
  <c r="F77" i="4"/>
  <c r="F81" i="4"/>
  <c r="F85" i="4"/>
  <c r="F89" i="4"/>
  <c r="F34" i="4"/>
  <c r="H39" i="4"/>
  <c r="F40" i="4"/>
  <c r="H23" i="4"/>
  <c r="H28" i="4"/>
  <c r="H35" i="4"/>
  <c r="H27" i="4"/>
  <c r="F30" i="4"/>
  <c r="H31" i="4"/>
  <c r="F32" i="4"/>
  <c r="F41" i="4"/>
  <c r="F36" i="4"/>
  <c r="F29" i="4"/>
  <c r="F33" i="4"/>
  <c r="F25" i="4"/>
  <c r="F22" i="4"/>
  <c r="F26" i="4"/>
  <c r="H99" i="4"/>
  <c r="H19" i="4"/>
  <c r="H95" i="4"/>
  <c r="F96" i="4"/>
  <c r="F101" i="4"/>
  <c r="F92" i="4"/>
  <c r="H18" i="4"/>
  <c r="F20" i="4"/>
  <c r="F93" i="4"/>
  <c r="F97" i="4"/>
  <c r="F21" i="4"/>
  <c r="F94" i="4"/>
  <c r="F98" i="4"/>
  <c r="I40" i="3"/>
  <c r="I35" i="3"/>
  <c r="I36" i="3"/>
  <c r="I44" i="3" l="1"/>
  <c r="I6" i="3" l="1"/>
  <c r="I5" i="3" l="1"/>
  <c r="J103" i="4" l="1"/>
  <c r="I103" i="4"/>
  <c r="C103" i="4"/>
  <c r="F103" i="4" s="1"/>
  <c r="J102" i="4"/>
  <c r="I102" i="4"/>
  <c r="C102" i="4"/>
  <c r="H102" i="4" s="1"/>
  <c r="J17" i="4"/>
  <c r="I17" i="4"/>
  <c r="C17" i="4"/>
  <c r="F17" i="4" s="1"/>
  <c r="I16" i="4"/>
  <c r="C16" i="4"/>
  <c r="H16" i="4" s="1"/>
  <c r="J15" i="4"/>
  <c r="I15" i="4"/>
  <c r="C15" i="4"/>
  <c r="H15" i="4" s="1"/>
  <c r="J14" i="4"/>
  <c r="I14" i="4"/>
  <c r="C14" i="4"/>
  <c r="F14" i="4" s="1"/>
  <c r="J13" i="4"/>
  <c r="I13" i="4"/>
  <c r="C13" i="4"/>
  <c r="H13" i="4" s="1"/>
  <c r="J12" i="4"/>
  <c r="I12" i="4"/>
  <c r="C12" i="4"/>
  <c r="F12" i="4" s="1"/>
  <c r="J11" i="4"/>
  <c r="I11" i="4"/>
  <c r="C11" i="4"/>
  <c r="H11" i="4" s="1"/>
  <c r="J10" i="4"/>
  <c r="I10" i="4"/>
  <c r="C10" i="4"/>
  <c r="H10" i="4" s="1"/>
  <c r="J9" i="4"/>
  <c r="I9" i="4"/>
  <c r="C9" i="4"/>
  <c r="J8" i="4"/>
  <c r="I8" i="4"/>
  <c r="C8" i="4"/>
  <c r="H8" i="4" s="1"/>
  <c r="J7" i="4"/>
  <c r="I7" i="4"/>
  <c r="H7" i="4"/>
  <c r="J6" i="4"/>
  <c r="I6" i="4"/>
  <c r="C6" i="4"/>
  <c r="F6" i="4" s="1"/>
  <c r="J5" i="4"/>
  <c r="I5" i="4"/>
  <c r="C5" i="4"/>
  <c r="F5" i="4" s="1"/>
  <c r="C27" i="3"/>
  <c r="F27" i="3" s="1"/>
  <c r="I27" i="3"/>
  <c r="J27" i="3"/>
  <c r="I45" i="3"/>
  <c r="I43" i="3"/>
  <c r="I42" i="3"/>
  <c r="I41" i="3"/>
  <c r="I39" i="3"/>
  <c r="I38" i="3"/>
  <c r="I37" i="3"/>
  <c r="I34" i="3"/>
  <c r="I33" i="3"/>
  <c r="I32" i="3"/>
  <c r="I31" i="3"/>
  <c r="J26" i="3"/>
  <c r="I26" i="3"/>
  <c r="C26" i="3"/>
  <c r="H26" i="3" s="1"/>
  <c r="J25" i="3"/>
  <c r="I25" i="3"/>
  <c r="C25" i="3"/>
  <c r="F25" i="3" s="1"/>
  <c r="J24" i="3"/>
  <c r="I24" i="3"/>
  <c r="C24" i="3"/>
  <c r="F24" i="3" s="1"/>
  <c r="J23" i="3"/>
  <c r="I23" i="3"/>
  <c r="C23" i="3"/>
  <c r="F23" i="3" s="1"/>
  <c r="J22" i="3"/>
  <c r="I22" i="3"/>
  <c r="C22" i="3"/>
  <c r="H22" i="3" s="1"/>
  <c r="J21" i="3"/>
  <c r="I21" i="3"/>
  <c r="C21" i="3"/>
  <c r="F21" i="3" s="1"/>
  <c r="J20" i="3"/>
  <c r="I20" i="3"/>
  <c r="C20" i="3"/>
  <c r="F20" i="3" s="1"/>
  <c r="J19" i="3"/>
  <c r="I19" i="3"/>
  <c r="C19" i="3"/>
  <c r="F19" i="3" s="1"/>
  <c r="J18" i="3"/>
  <c r="I18" i="3"/>
  <c r="C18" i="3"/>
  <c r="H18" i="3" s="1"/>
  <c r="J17" i="3"/>
  <c r="I17" i="3"/>
  <c r="C17" i="3"/>
  <c r="H17" i="3" s="1"/>
  <c r="J16" i="3"/>
  <c r="I16" i="3"/>
  <c r="C16" i="3"/>
  <c r="F16" i="3" s="1"/>
  <c r="J15" i="3"/>
  <c r="I15" i="3"/>
  <c r="C15" i="3"/>
  <c r="F15" i="3" s="1"/>
  <c r="J14" i="3"/>
  <c r="I14" i="3"/>
  <c r="C14" i="3"/>
  <c r="H14" i="3" s="1"/>
  <c r="J13" i="3"/>
  <c r="I13" i="3"/>
  <c r="C13" i="3"/>
  <c r="F13" i="3" s="1"/>
  <c r="J12" i="3"/>
  <c r="I12" i="3"/>
  <c r="C12" i="3"/>
  <c r="H12" i="3" s="1"/>
  <c r="J11" i="3"/>
  <c r="I11" i="3"/>
  <c r="C11" i="3"/>
  <c r="F11" i="3" s="1"/>
  <c r="J10" i="3"/>
  <c r="I10" i="3"/>
  <c r="C10" i="3"/>
  <c r="H10" i="3" s="1"/>
  <c r="J9" i="3"/>
  <c r="I9" i="3"/>
  <c r="C9" i="3"/>
  <c r="F9" i="3" s="1"/>
  <c r="J8" i="3"/>
  <c r="I8" i="3"/>
  <c r="C8" i="3"/>
  <c r="H8" i="3" s="1"/>
  <c r="J7" i="3"/>
  <c r="I7" i="3"/>
  <c r="C7" i="3"/>
  <c r="F7" i="3" s="1"/>
  <c r="J6" i="3"/>
  <c r="C6" i="3"/>
  <c r="H6" i="3" s="1"/>
  <c r="J5" i="3"/>
  <c r="C5" i="3"/>
  <c r="H9" i="4" l="1"/>
  <c r="F9" i="4"/>
  <c r="H5" i="3"/>
  <c r="F5" i="3"/>
  <c r="H6" i="4"/>
  <c r="F7" i="4"/>
  <c r="F11" i="4"/>
  <c r="F13" i="4"/>
  <c r="F15" i="4"/>
  <c r="I104" i="4"/>
  <c r="F102" i="4"/>
  <c r="J104" i="4"/>
  <c r="F16" i="4"/>
  <c r="F8" i="4"/>
  <c r="F10" i="4"/>
  <c r="H5" i="4"/>
  <c r="H12" i="4"/>
  <c r="H14" i="4"/>
  <c r="H17" i="4"/>
  <c r="H103" i="4"/>
  <c r="H21" i="3"/>
  <c r="H27" i="3"/>
  <c r="H25" i="3"/>
  <c r="I28" i="3"/>
  <c r="L8" i="3" s="1"/>
  <c r="J28" i="3"/>
  <c r="L10" i="3" s="1"/>
  <c r="H20" i="3"/>
  <c r="I46" i="3"/>
  <c r="F8" i="3"/>
  <c r="F10" i="3"/>
  <c r="F12" i="3"/>
  <c r="F14" i="3"/>
  <c r="H16" i="3"/>
  <c r="F17" i="3"/>
  <c r="J46" i="3"/>
  <c r="H24" i="3"/>
  <c r="F22" i="3"/>
  <c r="H7" i="3"/>
  <c r="H9" i="3"/>
  <c r="H11" i="3"/>
  <c r="H13" i="3"/>
  <c r="H15" i="3"/>
  <c r="H19" i="3"/>
  <c r="H23" i="3"/>
  <c r="F6" i="3"/>
  <c r="F18" i="3"/>
  <c r="F26" i="3"/>
  <c r="L7" i="3" l="1"/>
  <c r="L9" i="3"/>
  <c r="L12" i="3" s="1"/>
  <c r="L11" i="4"/>
  <c r="L8" i="4"/>
  <c r="L9" i="4"/>
  <c r="L10" i="4"/>
  <c r="H104" i="4"/>
  <c r="L11" i="3"/>
  <c r="H28" i="3"/>
  <c r="L12" i="4" l="1"/>
  <c r="L13" i="4" s="1"/>
  <c r="L14" i="4" s="1"/>
  <c r="L13" i="3"/>
  <c r="L14" i="3" s="1"/>
</calcChain>
</file>

<file path=xl/sharedStrings.xml><?xml version="1.0" encoding="utf-8"?>
<sst xmlns="http://schemas.openxmlformats.org/spreadsheetml/2006/main" count="120" uniqueCount="78">
  <si>
    <t xml:space="preserve">Instructions </t>
  </si>
  <si>
    <t>NSLP Reduced</t>
  </si>
  <si>
    <t>SB Reduced</t>
  </si>
  <si>
    <t>SNB Reduced</t>
  </si>
  <si>
    <t>USDA Nonprogram Revenue Tool</t>
  </si>
  <si>
    <t>Using the Tool</t>
  </si>
  <si>
    <t>Milk</t>
  </si>
  <si>
    <t>Chips</t>
  </si>
  <si>
    <t>Veggie Cup</t>
  </si>
  <si>
    <t>Extra Entrée</t>
  </si>
  <si>
    <t>Snack Bars</t>
  </si>
  <si>
    <t>Bottle Water</t>
  </si>
  <si>
    <t>Adult Meals</t>
  </si>
  <si>
    <t>Cookies</t>
  </si>
  <si>
    <t>Bottle Juice</t>
  </si>
  <si>
    <t>Fruit Cup</t>
  </si>
  <si>
    <t>Area El Snack &amp; Free</t>
  </si>
  <si>
    <t>Reduced Snack</t>
  </si>
  <si>
    <t>Paid Snack</t>
  </si>
  <si>
    <t xml:space="preserve">NSLP/CEP Free </t>
  </si>
  <si>
    <t xml:space="preserve">SB/CEP Free </t>
  </si>
  <si>
    <t xml:space="preserve">SNB/CEP Free </t>
  </si>
  <si>
    <t>CEP Paid Breakfast</t>
  </si>
  <si>
    <t>CEP Paid Lunch</t>
  </si>
  <si>
    <r>
      <rPr>
        <b/>
        <sz val="9"/>
        <color rgb="FFFF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NSLP Paid</t>
    </r>
  </si>
  <si>
    <r>
      <rPr>
        <b/>
        <sz val="9"/>
        <color rgb="FFFF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Paid Breakfast</t>
    </r>
  </si>
  <si>
    <t>Peach cells indicate data entry from SFA</t>
  </si>
  <si>
    <t>NONPROGRAM FOODS TOOL</t>
  </si>
  <si>
    <t>A.                                           Nonprogram Food Item</t>
  </si>
  <si>
    <t>C.                           Recommend Selling Price*</t>
  </si>
  <si>
    <t>D.                              Actual Selling Price</t>
  </si>
  <si>
    <t>H.                      Total Nonprogram Food Cost</t>
  </si>
  <si>
    <t>I.                    Total Nonprogram Revenue</t>
  </si>
  <si>
    <t>E.                            Actual vs. Recommend</t>
  </si>
  <si>
    <t>J.                                                      Reimbursable Meal Type</t>
  </si>
  <si>
    <t xml:space="preserve">L.                            Actual Selling Price </t>
  </si>
  <si>
    <t>N.  Number Sold</t>
  </si>
  <si>
    <t>Minimum percent of revenue from nonprogram funds</t>
  </si>
  <si>
    <t>B.                   Raw Food Cost</t>
  </si>
  <si>
    <t>O.                                           Total Reimbursable Food Cost</t>
  </si>
  <si>
    <t xml:space="preserve">G.                        Total Dollar Difference </t>
  </si>
  <si>
    <r>
      <t>M.                                      USDA                     (</t>
    </r>
    <r>
      <rPr>
        <b/>
        <u/>
        <sz val="10"/>
        <color theme="1"/>
        <rFont val="Calibri"/>
        <family val="2"/>
        <scheme val="minor"/>
      </rPr>
      <t>federal</t>
    </r>
    <r>
      <rPr>
        <b/>
        <sz val="10"/>
        <color theme="1"/>
        <rFont val="Calibri"/>
        <family val="2"/>
        <scheme val="minor"/>
      </rPr>
      <t xml:space="preserve"> only) Reimbursements </t>
    </r>
  </si>
  <si>
    <r>
      <rPr>
        <b/>
        <sz val="11"/>
        <rFont val="Calibri"/>
        <family val="2"/>
        <scheme val="minor"/>
      </rPr>
      <t xml:space="preserve">R. </t>
    </r>
    <r>
      <rPr>
        <sz val="11"/>
        <rFont val="Calibri"/>
        <family val="2"/>
        <scheme val="minor"/>
      </rPr>
      <t>Cost of Nonprogram Food</t>
    </r>
  </si>
  <si>
    <r>
      <rPr>
        <b/>
        <sz val="11"/>
        <rFont val="Calibri"/>
        <family val="2"/>
      </rPr>
      <t xml:space="preserve">S. </t>
    </r>
    <r>
      <rPr>
        <sz val="11"/>
        <rFont val="Calibri"/>
        <family val="2"/>
      </rPr>
      <t>Total Food Costs</t>
    </r>
  </si>
  <si>
    <t xml:space="preserve">V. Minimum Revenue Required from the Sale of Nonprogram Foods                                                  </t>
  </si>
  <si>
    <t xml:space="preserve">W. Additional Revenue Needed to Comply             </t>
  </si>
  <si>
    <r>
      <rPr>
        <b/>
        <sz val="11"/>
        <color theme="1"/>
        <rFont val="Calibri"/>
        <family val="2"/>
        <scheme val="minor"/>
      </rPr>
      <t xml:space="preserve">Q. </t>
    </r>
    <r>
      <rPr>
        <sz val="11"/>
        <color theme="1"/>
        <rFont val="Calibri"/>
        <family val="2"/>
        <scheme val="minor"/>
      </rPr>
      <t>Cost for Reimbursable Meal Food</t>
    </r>
  </si>
  <si>
    <r>
      <rPr>
        <b/>
        <sz val="11"/>
        <color theme="1"/>
        <rFont val="Calibri"/>
        <family val="2"/>
        <scheme val="minor"/>
      </rPr>
      <t xml:space="preserve">S. </t>
    </r>
    <r>
      <rPr>
        <sz val="11"/>
        <color theme="1"/>
        <rFont val="Calibri"/>
        <family val="2"/>
        <scheme val="minor"/>
      </rPr>
      <t>Total Food Costs</t>
    </r>
  </si>
  <si>
    <r>
      <rPr>
        <b/>
        <sz val="11"/>
        <color theme="1"/>
        <rFont val="Calibri"/>
        <family val="2"/>
        <scheme val="minor"/>
      </rPr>
      <t xml:space="preserve">T. </t>
    </r>
    <r>
      <rPr>
        <sz val="11"/>
        <color theme="1"/>
        <rFont val="Calibri"/>
        <family val="2"/>
        <scheme val="minor"/>
      </rPr>
      <t>Total Nonprogram Food Revenue</t>
    </r>
  </si>
  <si>
    <r>
      <rPr>
        <b/>
        <sz val="11"/>
        <color theme="1"/>
        <rFont val="Calibri"/>
        <family val="2"/>
        <scheme val="minor"/>
      </rPr>
      <t xml:space="preserve">U. </t>
    </r>
    <r>
      <rPr>
        <sz val="11"/>
        <color theme="1"/>
        <rFont val="Calibri"/>
        <family val="2"/>
        <scheme val="minor"/>
      </rPr>
      <t xml:space="preserve">Total Revenue </t>
    </r>
  </si>
  <si>
    <r>
      <rPr>
        <b/>
        <sz val="11"/>
        <color theme="1"/>
        <rFont val="Calibri"/>
        <family val="2"/>
        <scheme val="minor"/>
      </rPr>
      <t xml:space="preserve">R. </t>
    </r>
    <r>
      <rPr>
        <sz val="11"/>
        <color theme="1"/>
        <rFont val="Calibri"/>
        <family val="2"/>
        <scheme val="minor"/>
      </rPr>
      <t>Cost of Nonprogram Food</t>
    </r>
  </si>
  <si>
    <t>P.                                          Total Reimbursable Food Revenue</t>
  </si>
  <si>
    <t xml:space="preserve">Nonprogram Foods Revenue Compliance Tool 7 CFR Part 210 </t>
  </si>
  <si>
    <t>Nonprogram Foods Section (Non-reimbursable Items)</t>
  </si>
  <si>
    <t>Program Foods Section (Reimbursable Meals)</t>
  </si>
  <si>
    <t>NONPROGRAM FOODS - Food Costs and Revenues (Non-reimburseable Items)</t>
  </si>
  <si>
    <t>PROGRAM FOODS - Food Costs and Revenue (Reimburseable Meals)</t>
  </si>
  <si>
    <t>F.                     Number  Sold</t>
  </si>
  <si>
    <t>Whole Fresh Fruit</t>
  </si>
  <si>
    <t>Bread/Dinner Roll</t>
  </si>
  <si>
    <t>*if school has tiered prices, weighted average price must be used which may be obtained from PLE for NSLP.</t>
  </si>
  <si>
    <t>K.                    Raw Food Cost</t>
  </si>
  <si>
    <t>Name of School Food Authority</t>
  </si>
  <si>
    <t>Reference Period (5 consecutive days)</t>
  </si>
  <si>
    <t>Completed by and date</t>
  </si>
  <si>
    <t>ABC School District</t>
  </si>
  <si>
    <t>September 17 to 21, 2018</t>
  </si>
  <si>
    <t>F.S. Director, 9/24/18</t>
  </si>
  <si>
    <t>NSLP (National School Lunch Program), CEP (Community Eligibility Provision), SB (School Breakfast Program), SNB (Severe Need Breakfast Program),</t>
  </si>
  <si>
    <t>Area El (Area Eligible Snack Program, SMP (Special Milk Program), PLE (Paid Lunch Equity)</t>
  </si>
  <si>
    <t>SMP Pricing</t>
  </si>
  <si>
    <t>SMP Nonpricing</t>
  </si>
  <si>
    <t>NONPROGRAM FOODS REVENUE TOOL</t>
  </si>
  <si>
    <r>
      <rPr>
        <b/>
        <sz val="12"/>
        <color rgb="FFC00000"/>
        <rFont val="Calibri"/>
        <family val="2"/>
        <scheme val="minor"/>
      </rPr>
      <t>*</t>
    </r>
    <r>
      <rPr>
        <b/>
        <sz val="10"/>
        <color rgb="FFC00000"/>
        <rFont val="Calibri"/>
        <family val="2"/>
        <scheme val="minor"/>
      </rPr>
      <t xml:space="preserve">(if school has tiered prices, weighted average price must be used which may be obtained from PLE Tool for NSLP) </t>
    </r>
  </si>
  <si>
    <r>
      <rPr>
        <b/>
        <sz val="9"/>
        <color rgb="FFC0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NSLP Paid</t>
    </r>
  </si>
  <si>
    <r>
      <rPr>
        <b/>
        <sz val="9"/>
        <color rgb="FFC00000"/>
        <rFont val="Calibri"/>
        <family val="2"/>
        <scheme val="minor"/>
      </rPr>
      <t>*</t>
    </r>
    <r>
      <rPr>
        <b/>
        <sz val="9"/>
        <color theme="1"/>
        <rFont val="Calibri"/>
        <family val="2"/>
        <scheme val="minor"/>
      </rPr>
      <t>Paid Breakfast</t>
    </r>
  </si>
  <si>
    <t>PROGRAM FOODS - Food Costs and Revenue (Reimbursable Meals)</t>
  </si>
  <si>
    <t>NONPROGRAM FOODS - Food Costs and Revenues (Non-reimbursable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</si>
</sst>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scheme val="minor"/>
    </font>
    <font>
      <b/>
      <sz val="10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6100"/>
      <name val="Calibri"/>
      <family val="2"/>
      <scheme val="minor"/>
    </font>
    <font>
      <b/>
      <sz val="9"/>
      <color rgb="FF3F3F76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rgb="FF0066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61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rgb="FF008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rgb="FF0066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7" borderId="16" applyNumberFormat="0" applyAlignment="0" applyProtection="0"/>
    <xf numFmtId="0" fontId="8" fillId="8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164" fontId="2" fillId="0" borderId="1" xfId="0" applyNumberFormat="1" applyFont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0" borderId="18" xfId="0" applyNumberFormat="1" applyFont="1" applyBorder="1" applyAlignment="1" applyProtection="1">
      <alignment horizontal="center"/>
    </xf>
    <xf numFmtId="164" fontId="2" fillId="9" borderId="17" xfId="0" applyNumberFormat="1" applyFont="1" applyFill="1" applyBorder="1" applyAlignment="1">
      <alignment horizontal="center"/>
    </xf>
    <xf numFmtId="164" fontId="2" fillId="10" borderId="17" xfId="0" applyNumberFormat="1" applyFont="1" applyFill="1" applyBorder="1" applyAlignment="1">
      <alignment horizontal="center"/>
    </xf>
    <xf numFmtId="0" fontId="13" fillId="0" borderId="0" xfId="0" applyFont="1"/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1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2" borderId="1" xfId="0" applyFont="1" applyFill="1" applyBorder="1" applyAlignment="1" applyProtection="1">
      <alignment horizontal="center"/>
      <protection locked="0"/>
    </xf>
    <xf numFmtId="0" fontId="12" fillId="0" borderId="0" xfId="0" applyFont="1"/>
    <xf numFmtId="164" fontId="12" fillId="9" borderId="25" xfId="0" applyNumberFormat="1" applyFont="1" applyFill="1" applyBorder="1" applyAlignment="1">
      <alignment horizontal="center"/>
    </xf>
    <xf numFmtId="164" fontId="12" fillId="10" borderId="5" xfId="0" applyNumberFormat="1" applyFont="1" applyFill="1" applyBorder="1" applyAlignment="1">
      <alignment horizontal="center"/>
    </xf>
    <xf numFmtId="164" fontId="12" fillId="10" borderId="25" xfId="0" applyNumberFormat="1" applyFont="1" applyFill="1" applyBorder="1" applyAlignment="1">
      <alignment horizontal="center"/>
    </xf>
    <xf numFmtId="164" fontId="12" fillId="9" borderId="27" xfId="0" applyNumberFormat="1" applyFont="1" applyFill="1" applyBorder="1" applyAlignment="1">
      <alignment horizontal="center"/>
    </xf>
    <xf numFmtId="164" fontId="12" fillId="10" borderId="27" xfId="0" applyNumberFormat="1" applyFont="1" applyFill="1" applyBorder="1" applyAlignment="1">
      <alignment horizontal="center"/>
    </xf>
    <xf numFmtId="164" fontId="11" fillId="6" borderId="28" xfId="2" applyNumberFormat="1" applyFont="1" applyFill="1" applyBorder="1" applyAlignment="1" applyProtection="1">
      <alignment horizontal="center"/>
    </xf>
    <xf numFmtId="164" fontId="11" fillId="6" borderId="19" xfId="2" applyNumberFormat="1" applyFont="1" applyFill="1" applyBorder="1" applyAlignment="1" applyProtection="1">
      <alignment horizontal="center"/>
    </xf>
    <xf numFmtId="164" fontId="2" fillId="0" borderId="32" xfId="0" applyNumberFormat="1" applyFont="1" applyFill="1" applyBorder="1" applyAlignment="1" applyProtection="1">
      <alignment horizontal="center"/>
    </xf>
    <xf numFmtId="164" fontId="2" fillId="9" borderId="21" xfId="0" applyNumberFormat="1" applyFont="1" applyFill="1" applyBorder="1" applyAlignment="1">
      <alignment horizontal="center"/>
    </xf>
    <xf numFmtId="164" fontId="2" fillId="10" borderId="21" xfId="0" applyNumberFormat="1" applyFont="1" applyFill="1" applyBorder="1" applyAlignment="1">
      <alignment horizontal="center"/>
    </xf>
    <xf numFmtId="164" fontId="24" fillId="4" borderId="1" xfId="2" applyNumberFormat="1" applyFont="1" applyBorder="1" applyAlignment="1" applyProtection="1">
      <alignment horizontal="center"/>
    </xf>
    <xf numFmtId="165" fontId="18" fillId="9" borderId="7" xfId="4" applyNumberFormat="1" applyFont="1" applyFill="1" applyBorder="1" applyProtection="1"/>
    <xf numFmtId="165" fontId="2" fillId="9" borderId="7" xfId="1" applyNumberFormat="1" applyFont="1" applyFill="1" applyBorder="1" applyProtection="1"/>
    <xf numFmtId="165" fontId="18" fillId="14" borderId="7" xfId="4" applyNumberFormat="1" applyFont="1" applyFill="1" applyBorder="1" applyProtection="1"/>
    <xf numFmtId="165" fontId="18" fillId="14" borderId="7" xfId="4" applyNumberFormat="1" applyFont="1" applyFill="1" applyBorder="1" applyAlignment="1" applyProtection="1">
      <alignment horizontal="center"/>
    </xf>
    <xf numFmtId="9" fontId="19" fillId="4" borderId="7" xfId="2" applyNumberFormat="1" applyFont="1" applyBorder="1" applyProtection="1"/>
    <xf numFmtId="165" fontId="19" fillId="4" borderId="7" xfId="2" applyNumberFormat="1" applyFont="1" applyBorder="1" applyProtection="1"/>
    <xf numFmtId="165" fontId="2" fillId="3" borderId="33" xfId="0" applyNumberFormat="1" applyFont="1" applyFill="1" applyBorder="1" applyProtection="1"/>
    <xf numFmtId="164" fontId="11" fillId="4" borderId="22" xfId="2" applyNumberFormat="1" applyFont="1" applyBorder="1" applyAlignment="1" applyProtection="1">
      <alignment horizontal="center"/>
    </xf>
    <xf numFmtId="164" fontId="11" fillId="4" borderId="28" xfId="2" applyNumberFormat="1" applyFont="1" applyBorder="1" applyAlignment="1" applyProtection="1">
      <alignment horizontal="center"/>
    </xf>
    <xf numFmtId="164" fontId="11" fillId="4" borderId="19" xfId="2" applyNumberFormat="1" applyFont="1" applyBorder="1" applyAlignment="1" applyProtection="1">
      <alignment horizontal="center"/>
    </xf>
    <xf numFmtId="164" fontId="2" fillId="0" borderId="22" xfId="0" applyNumberFormat="1" applyFont="1" applyBorder="1" applyAlignment="1" applyProtection="1">
      <alignment horizontal="center"/>
    </xf>
    <xf numFmtId="164" fontId="2" fillId="0" borderId="28" xfId="0" applyNumberFormat="1" applyFont="1" applyBorder="1" applyAlignment="1" applyProtection="1">
      <alignment horizontal="center"/>
    </xf>
    <xf numFmtId="164" fontId="2" fillId="0" borderId="19" xfId="0" applyNumberFormat="1" applyFont="1" applyBorder="1" applyAlignment="1" applyProtection="1">
      <alignment horizontal="center"/>
    </xf>
    <xf numFmtId="164" fontId="2" fillId="0" borderId="32" xfId="0" applyNumberFormat="1" applyFont="1" applyBorder="1" applyAlignment="1" applyProtection="1">
      <alignment horizontal="center"/>
    </xf>
    <xf numFmtId="164" fontId="2" fillId="0" borderId="35" xfId="0" applyNumberFormat="1" applyFont="1" applyBorder="1" applyAlignment="1" applyProtection="1">
      <alignment horizontal="center"/>
    </xf>
    <xf numFmtId="164" fontId="2" fillId="0" borderId="20" xfId="0" applyNumberFormat="1" applyFont="1" applyBorder="1" applyAlignment="1" applyProtection="1">
      <alignment horizontal="center"/>
    </xf>
    <xf numFmtId="0" fontId="15" fillId="6" borderId="19" xfId="2" applyFont="1" applyFill="1" applyBorder="1" applyAlignment="1">
      <alignment horizontal="center" vertical="top" wrapText="1"/>
    </xf>
    <xf numFmtId="164" fontId="4" fillId="6" borderId="19" xfId="0" applyNumberFormat="1" applyFont="1" applyFill="1" applyBorder="1" applyAlignment="1">
      <alignment horizontal="center" vertical="top" wrapText="1"/>
    </xf>
    <xf numFmtId="164" fontId="16" fillId="4" borderId="19" xfId="2" applyNumberFormat="1" applyFont="1" applyBorder="1" applyAlignment="1" applyProtection="1">
      <alignment horizontal="center" vertical="top" wrapText="1"/>
      <protection locked="0"/>
    </xf>
    <xf numFmtId="164" fontId="4" fillId="6" borderId="19" xfId="1" applyNumberFormat="1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 applyProtection="1">
      <alignment horizontal="center" vertical="top" wrapText="1"/>
      <protection locked="0"/>
    </xf>
    <xf numFmtId="0" fontId="4" fillId="6" borderId="19" xfId="0" applyFont="1" applyFill="1" applyBorder="1" applyAlignment="1">
      <alignment horizontal="center" vertical="top" wrapText="1"/>
    </xf>
    <xf numFmtId="164" fontId="4" fillId="0" borderId="20" xfId="0" applyNumberFormat="1" applyFont="1" applyBorder="1" applyAlignment="1">
      <alignment horizontal="center" vertical="top" wrapText="1"/>
    </xf>
    <xf numFmtId="0" fontId="4" fillId="9" borderId="31" xfId="0" applyFont="1" applyFill="1" applyBorder="1" applyAlignment="1">
      <alignment horizontal="center" vertical="top" wrapText="1"/>
    </xf>
    <xf numFmtId="0" fontId="4" fillId="10" borderId="31" xfId="0" applyFont="1" applyFill="1" applyBorder="1" applyAlignment="1">
      <alignment horizontal="center" vertical="top" wrapText="1"/>
    </xf>
    <xf numFmtId="164" fontId="27" fillId="4" borderId="19" xfId="2" applyNumberFormat="1" applyFont="1" applyBorder="1" applyAlignment="1" applyProtection="1">
      <alignment horizontal="center" vertical="top"/>
    </xf>
    <xf numFmtId="164" fontId="4" fillId="6" borderId="29" xfId="1" applyNumberFormat="1" applyFont="1" applyFill="1" applyBorder="1" applyAlignment="1">
      <alignment horizontal="center" vertical="top" wrapText="1"/>
    </xf>
    <xf numFmtId="164" fontId="4" fillId="6" borderId="30" xfId="1" applyNumberFormat="1" applyFont="1" applyFill="1" applyBorder="1" applyAlignment="1">
      <alignment horizontal="center" vertical="top" wrapText="1"/>
    </xf>
    <xf numFmtId="164" fontId="4" fillId="0" borderId="19" xfId="0" applyNumberFormat="1" applyFont="1" applyBorder="1" applyAlignment="1" applyProtection="1">
      <alignment horizontal="center" vertical="top"/>
    </xf>
    <xf numFmtId="164" fontId="4" fillId="0" borderId="20" xfId="0" applyNumberFormat="1" applyFont="1" applyBorder="1" applyAlignment="1" applyProtection="1">
      <alignment horizontal="center" vertical="top"/>
    </xf>
    <xf numFmtId="0" fontId="4" fillId="9" borderId="17" xfId="0" applyFont="1" applyFill="1" applyBorder="1" applyAlignment="1">
      <alignment horizontal="center" vertical="top" wrapText="1"/>
    </xf>
    <xf numFmtId="0" fontId="4" fillId="10" borderId="17" xfId="0" applyFont="1" applyFill="1" applyBorder="1" applyAlignment="1">
      <alignment horizontal="center" vertical="top" wrapText="1"/>
    </xf>
    <xf numFmtId="164" fontId="29" fillId="2" borderId="1" xfId="1" applyNumberFormat="1" applyFont="1" applyFill="1" applyBorder="1" applyAlignment="1" applyProtection="1">
      <alignment horizontal="center"/>
      <protection locked="0"/>
    </xf>
    <xf numFmtId="164" fontId="19" fillId="4" borderId="1" xfId="2" applyNumberFormat="1" applyFont="1" applyBorder="1" applyAlignment="1" applyProtection="1">
      <alignment horizontal="center"/>
    </xf>
    <xf numFmtId="166" fontId="29" fillId="2" borderId="1" xfId="1" applyNumberFormat="1" applyFont="1" applyFill="1" applyBorder="1" applyAlignment="1" applyProtection="1">
      <alignment horizontal="center"/>
      <protection locked="0"/>
    </xf>
    <xf numFmtId="0" fontId="31" fillId="3" borderId="25" xfId="5" applyFont="1" applyFill="1" applyBorder="1" applyAlignment="1" applyProtection="1">
      <alignment horizontal="left"/>
    </xf>
    <xf numFmtId="0" fontId="15" fillId="3" borderId="25" xfId="0" applyFont="1" applyFill="1" applyBorder="1" applyAlignment="1">
      <alignment vertical="center" wrapText="1"/>
    </xf>
    <xf numFmtId="0" fontId="15" fillId="3" borderId="34" xfId="0" applyFont="1" applyFill="1" applyBorder="1" applyAlignment="1">
      <alignment vertical="center"/>
    </xf>
    <xf numFmtId="0" fontId="32" fillId="3" borderId="25" xfId="0" applyFont="1" applyFill="1" applyBorder="1" applyAlignment="1">
      <alignment wrapText="1"/>
    </xf>
    <xf numFmtId="0" fontId="0" fillId="0" borderId="27" xfId="0" applyBorder="1"/>
    <xf numFmtId="0" fontId="0" fillId="0" borderId="36" xfId="0" applyBorder="1"/>
    <xf numFmtId="0" fontId="0" fillId="0" borderId="25" xfId="0" applyBorder="1"/>
    <xf numFmtId="0" fontId="10" fillId="3" borderId="31" xfId="0" applyFont="1" applyFill="1" applyBorder="1"/>
    <xf numFmtId="0" fontId="12" fillId="3" borderId="37" xfId="0" applyFont="1" applyFill="1" applyBorder="1"/>
    <xf numFmtId="0" fontId="3" fillId="0" borderId="17" xfId="0" applyFont="1" applyBorder="1"/>
    <xf numFmtId="0" fontId="20" fillId="3" borderId="4" xfId="3" applyFont="1" applyFill="1" applyBorder="1"/>
    <xf numFmtId="165" fontId="15" fillId="9" borderId="25" xfId="4" applyNumberFormat="1" applyFont="1" applyFill="1" applyBorder="1" applyProtection="1"/>
    <xf numFmtId="165" fontId="4" fillId="9" borderId="25" xfId="1" applyNumberFormat="1" applyFont="1" applyFill="1" applyBorder="1" applyProtection="1"/>
    <xf numFmtId="165" fontId="15" fillId="14" borderId="25" xfId="4" applyNumberFormat="1" applyFont="1" applyFill="1" applyBorder="1" applyProtection="1"/>
    <xf numFmtId="9" fontId="16" fillId="4" borderId="25" xfId="2" applyNumberFormat="1" applyFont="1" applyBorder="1" applyProtection="1"/>
    <xf numFmtId="165" fontId="16" fillId="4" borderId="25" xfId="2" applyNumberFormat="1" applyFont="1" applyBorder="1" applyProtection="1"/>
    <xf numFmtId="165" fontId="4" fillId="3" borderId="34" xfId="0" applyNumberFormat="1" applyFont="1" applyFill="1" applyBorder="1" applyProtection="1"/>
    <xf numFmtId="164" fontId="16" fillId="6" borderId="30" xfId="2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Alignment="1">
      <alignment horizontal="right"/>
    </xf>
    <xf numFmtId="0" fontId="13" fillId="2" borderId="1" xfId="0" applyFont="1" applyFill="1" applyBorder="1"/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2" fillId="11" borderId="2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4" xfId="0" applyFont="1" applyFill="1" applyBorder="1" applyAlignment="1">
      <alignment horizontal="center" vertical="center"/>
    </xf>
    <xf numFmtId="0" fontId="2" fillId="13" borderId="18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5" fillId="0" borderId="0" xfId="0" applyFont="1" applyAlignment="1" applyProtection="1">
      <alignment horizontal="right"/>
      <protection locked="0"/>
    </xf>
    <xf numFmtId="0" fontId="13" fillId="15" borderId="1" xfId="0" applyFont="1" applyFill="1" applyBorder="1" applyProtection="1">
      <protection locked="0"/>
    </xf>
    <xf numFmtId="0" fontId="0" fillId="0" borderId="0" xfId="0" applyProtection="1">
      <protection locked="0"/>
    </xf>
    <xf numFmtId="164" fontId="4" fillId="6" borderId="19" xfId="0" applyNumberFormat="1" applyFont="1" applyFill="1" applyBorder="1" applyAlignment="1" applyProtection="1">
      <alignment horizontal="center" vertical="top" wrapText="1"/>
      <protection locked="0"/>
    </xf>
    <xf numFmtId="164" fontId="4" fillId="6" borderId="19" xfId="1" applyNumberFormat="1" applyFont="1" applyFill="1" applyBorder="1" applyAlignment="1" applyProtection="1">
      <alignment horizontal="center" vertical="top" wrapText="1"/>
      <protection locked="0"/>
    </xf>
    <xf numFmtId="0" fontId="4" fillId="6" borderId="19" xfId="0" applyFont="1" applyFill="1" applyBorder="1" applyAlignment="1" applyProtection="1">
      <alignment horizontal="center" vertical="top" wrapText="1"/>
      <protection locked="0"/>
    </xf>
    <xf numFmtId="164" fontId="4" fillId="0" borderId="20" xfId="0" applyNumberFormat="1" applyFont="1" applyBorder="1" applyAlignment="1" applyProtection="1">
      <alignment horizontal="center" vertical="top" wrapText="1"/>
      <protection locked="0"/>
    </xf>
    <xf numFmtId="0" fontId="4" fillId="9" borderId="31" xfId="0" applyFont="1" applyFill="1" applyBorder="1" applyAlignment="1" applyProtection="1">
      <alignment horizontal="center" vertical="top" wrapText="1"/>
      <protection locked="0"/>
    </xf>
    <xf numFmtId="0" fontId="4" fillId="10" borderId="31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Protection="1">
      <protection locked="0"/>
    </xf>
    <xf numFmtId="164" fontId="24" fillId="4" borderId="1" xfId="2" applyNumberFormat="1" applyFont="1" applyBorder="1" applyAlignment="1" applyProtection="1">
      <alignment horizontal="center"/>
      <protection locked="0"/>
    </xf>
    <xf numFmtId="164" fontId="18" fillId="0" borderId="1" xfId="0" applyNumberFormat="1" applyFont="1" applyBorder="1" applyAlignment="1" applyProtection="1">
      <alignment horizontal="center"/>
      <protection locked="0"/>
    </xf>
    <xf numFmtId="164" fontId="18" fillId="0" borderId="18" xfId="0" applyNumberFormat="1" applyFont="1" applyBorder="1" applyAlignment="1" applyProtection="1">
      <alignment horizontal="center" vertical="center"/>
      <protection locked="0"/>
    </xf>
    <xf numFmtId="164" fontId="12" fillId="9" borderId="26" xfId="0" applyNumberFormat="1" applyFont="1" applyFill="1" applyBorder="1" applyAlignment="1" applyProtection="1">
      <alignment horizontal="center"/>
      <protection locked="0"/>
    </xf>
    <xf numFmtId="164" fontId="12" fillId="10" borderId="26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164" fontId="12" fillId="9" borderId="25" xfId="0" applyNumberFormat="1" applyFont="1" applyFill="1" applyBorder="1" applyAlignment="1" applyProtection="1">
      <alignment horizontal="center"/>
      <protection locked="0"/>
    </xf>
    <xf numFmtId="164" fontId="12" fillId="10" borderId="25" xfId="0" applyNumberFormat="1" applyFont="1" applyFill="1" applyBorder="1" applyAlignment="1" applyProtection="1">
      <alignment horizontal="center"/>
      <protection locked="0"/>
    </xf>
    <xf numFmtId="0" fontId="10" fillId="3" borderId="38" xfId="0" applyFont="1" applyFill="1" applyBorder="1" applyProtection="1">
      <protection locked="0"/>
    </xf>
    <xf numFmtId="0" fontId="0" fillId="0" borderId="5" xfId="0" applyBorder="1" applyProtection="1">
      <protection locked="0"/>
    </xf>
    <xf numFmtId="0" fontId="30" fillId="0" borderId="5" xfId="0" applyFont="1" applyBorder="1" applyProtection="1">
      <protection locked="0"/>
    </xf>
    <xf numFmtId="0" fontId="32" fillId="3" borderId="6" xfId="0" applyFont="1" applyFill="1" applyBorder="1" applyAlignment="1" applyProtection="1">
      <alignment wrapText="1"/>
      <protection locked="0"/>
    </xf>
    <xf numFmtId="164" fontId="18" fillId="0" borderId="18" xfId="0" applyNumberFormat="1" applyFont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vertical="center" wrapText="1"/>
      <protection locked="0"/>
    </xf>
    <xf numFmtId="0" fontId="15" fillId="3" borderId="6" xfId="0" applyFont="1" applyFill="1" applyBorder="1" applyAlignment="1" applyProtection="1">
      <alignment vertical="center"/>
      <protection locked="0"/>
    </xf>
    <xf numFmtId="164" fontId="12" fillId="9" borderId="34" xfId="0" applyNumberFormat="1" applyFont="1" applyFill="1" applyBorder="1" applyAlignment="1" applyProtection="1">
      <alignment horizontal="center"/>
      <protection locked="0"/>
    </xf>
    <xf numFmtId="164" fontId="12" fillId="10" borderId="34" xfId="0" applyNumberFormat="1" applyFont="1" applyFill="1" applyBorder="1" applyAlignment="1" applyProtection="1">
      <alignment horizontal="center"/>
      <protection locked="0"/>
    </xf>
    <xf numFmtId="164" fontId="18" fillId="0" borderId="24" xfId="0" applyNumberFormat="1" applyFont="1" applyFill="1" applyBorder="1" applyAlignment="1" applyProtection="1">
      <alignment horizontal="center" vertical="center"/>
      <protection locked="0"/>
    </xf>
    <xf numFmtId="164" fontId="2" fillId="9" borderId="17" xfId="0" applyNumberFormat="1" applyFont="1" applyFill="1" applyBorder="1" applyAlignment="1" applyProtection="1">
      <alignment horizontal="center"/>
      <protection locked="0"/>
    </xf>
    <xf numFmtId="164" fontId="2" fillId="10" borderId="17" xfId="0" applyNumberFormat="1" applyFont="1" applyFill="1" applyBorder="1" applyAlignment="1" applyProtection="1">
      <alignment horizontal="center"/>
      <protection locked="0"/>
    </xf>
    <xf numFmtId="164" fontId="27" fillId="4" borderId="19" xfId="2" applyNumberFormat="1" applyFont="1" applyBorder="1" applyAlignment="1" applyProtection="1">
      <alignment horizontal="center" vertical="top"/>
      <protection locked="0"/>
    </xf>
    <xf numFmtId="164" fontId="4" fillId="6" borderId="30" xfId="1" applyNumberFormat="1" applyFont="1" applyFill="1" applyBorder="1" applyAlignment="1" applyProtection="1">
      <alignment horizontal="center" vertical="top" wrapText="1"/>
      <protection locked="0"/>
    </xf>
    <xf numFmtId="164" fontId="4" fillId="0" borderId="19" xfId="0" applyNumberFormat="1" applyFont="1" applyBorder="1" applyAlignment="1" applyProtection="1">
      <alignment horizontal="center" vertical="top"/>
      <protection locked="0"/>
    </xf>
    <xf numFmtId="164" fontId="4" fillId="0" borderId="20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164" fontId="11" fillId="4" borderId="22" xfId="2" applyNumberFormat="1" applyFont="1" applyBorder="1" applyAlignment="1" applyProtection="1">
      <alignment horizontal="center"/>
      <protection locked="0"/>
    </xf>
    <xf numFmtId="164" fontId="29" fillId="2" borderId="1" xfId="2" applyNumberFormat="1" applyFont="1" applyFill="1" applyBorder="1" applyAlignment="1" applyProtection="1">
      <alignment horizontal="center"/>
      <protection locked="0"/>
    </xf>
    <xf numFmtId="164" fontId="2" fillId="0" borderId="22" xfId="0" applyNumberFormat="1" applyFont="1" applyBorder="1" applyAlignment="1" applyProtection="1">
      <alignment horizontal="center"/>
      <protection locked="0"/>
    </xf>
    <xf numFmtId="164" fontId="2" fillId="0" borderId="32" xfId="0" applyNumberFormat="1" applyFont="1" applyBorder="1" applyAlignment="1" applyProtection="1">
      <alignment horizontal="center"/>
      <protection locked="0"/>
    </xf>
    <xf numFmtId="164" fontId="11" fillId="4" borderId="28" xfId="2" applyNumberFormat="1" applyFont="1" applyBorder="1" applyAlignment="1" applyProtection="1">
      <alignment horizontal="center"/>
      <protection locked="0"/>
    </xf>
    <xf numFmtId="164" fontId="2" fillId="0" borderId="28" xfId="0" applyNumberFormat="1" applyFont="1" applyBorder="1" applyAlignment="1" applyProtection="1">
      <alignment horizontal="center"/>
      <protection locked="0"/>
    </xf>
    <xf numFmtId="164" fontId="2" fillId="0" borderId="35" xfId="0" applyNumberFormat="1" applyFont="1" applyBorder="1" applyAlignment="1" applyProtection="1">
      <alignment horizontal="center"/>
      <protection locked="0"/>
    </xf>
    <xf numFmtId="164" fontId="11" fillId="4" borderId="19" xfId="2" applyNumberFormat="1" applyFon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center"/>
      <protection locked="0"/>
    </xf>
    <xf numFmtId="164" fontId="2" fillId="0" borderId="20" xfId="0" applyNumberFormat="1" applyFont="1" applyBorder="1" applyAlignment="1" applyProtection="1">
      <alignment horizontal="center"/>
      <protection locked="0"/>
    </xf>
    <xf numFmtId="164" fontId="12" fillId="9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5" fillId="3" borderId="17" xfId="3" applyFont="1" applyFill="1" applyBorder="1" applyAlignment="1" applyProtection="1">
      <alignment horizontal="center"/>
    </xf>
    <xf numFmtId="0" fontId="13" fillId="3" borderId="26" xfId="0" applyFont="1" applyFill="1" applyBorder="1" applyProtection="1"/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0" fillId="5" borderId="0" xfId="0" applyFill="1"/>
    <xf numFmtId="0" fontId="0" fillId="5" borderId="2" xfId="0" applyFill="1" applyBorder="1"/>
    <xf numFmtId="0" fontId="17" fillId="5" borderId="3" xfId="0" applyFont="1" applyFill="1" applyBorder="1" applyAlignment="1">
      <alignment vertical="center"/>
    </xf>
    <xf numFmtId="0" fontId="17" fillId="5" borderId="4" xfId="0" applyFont="1" applyFill="1" applyBorder="1" applyAlignment="1">
      <alignment vertical="center"/>
    </xf>
    <xf numFmtId="0" fontId="3" fillId="12" borderId="3" xfId="0" applyFont="1" applyFill="1" applyBorder="1" applyAlignment="1">
      <alignment horizontal="center"/>
    </xf>
    <xf numFmtId="0" fontId="0" fillId="12" borderId="2" xfId="0" applyFill="1" applyBorder="1"/>
    <xf numFmtId="0" fontId="3" fillId="12" borderId="3" xfId="0" applyFont="1" applyFill="1" applyBorder="1" applyAlignment="1">
      <alignment horizontal="left"/>
    </xf>
    <xf numFmtId="0" fontId="0" fillId="12" borderId="3" xfId="0" applyFill="1" applyBorder="1"/>
    <xf numFmtId="0" fontId="2" fillId="6" borderId="40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12" fillId="11" borderId="0" xfId="0" applyFont="1" applyFill="1"/>
    <xf numFmtId="0" fontId="17" fillId="3" borderId="4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2" fillId="13" borderId="6" xfId="0" applyFont="1" applyFill="1" applyBorder="1" applyAlignment="1" applyProtection="1">
      <alignment horizontal="center"/>
      <protection locked="0"/>
    </xf>
    <xf numFmtId="0" fontId="2" fillId="13" borderId="7" xfId="0" applyFont="1" applyFill="1" applyBorder="1" applyAlignment="1" applyProtection="1">
      <alignment horizontal="center"/>
      <protection locked="0"/>
    </xf>
    <xf numFmtId="0" fontId="12" fillId="0" borderId="3" xfId="0" applyFont="1" applyBorder="1"/>
    <xf numFmtId="0" fontId="12" fillId="2" borderId="3" xfId="0" applyFont="1" applyFill="1" applyBorder="1"/>
    <xf numFmtId="0" fontId="33" fillId="0" borderId="0" xfId="0" applyFont="1"/>
    <xf numFmtId="0" fontId="2" fillId="13" borderId="18" xfId="0" applyFont="1" applyFill="1" applyBorder="1" applyAlignment="1" applyProtection="1">
      <alignment horizontal="center"/>
      <protection locked="0"/>
    </xf>
    <xf numFmtId="0" fontId="22" fillId="11" borderId="3" xfId="0" applyFont="1" applyFill="1" applyBorder="1" applyAlignment="1" applyProtection="1">
      <alignment horizontal="center"/>
      <protection locked="0"/>
    </xf>
    <xf numFmtId="0" fontId="22" fillId="11" borderId="4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6" borderId="2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164" fontId="18" fillId="2" borderId="1" xfId="2" applyNumberFormat="1" applyFont="1" applyFill="1" applyBorder="1" applyAlignment="1" applyProtection="1">
      <alignment horizontal="center"/>
    </xf>
    <xf numFmtId="164" fontId="18" fillId="2" borderId="1" xfId="1" applyNumberFormat="1" applyFont="1" applyFill="1" applyBorder="1" applyAlignment="1" applyProtection="1">
      <alignment horizontal="center"/>
      <protection locked="0"/>
    </xf>
    <xf numFmtId="166" fontId="18" fillId="2" borderId="1" xfId="1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left" vertical="center"/>
      <protection locked="0"/>
    </xf>
    <xf numFmtId="0" fontId="15" fillId="6" borderId="30" xfId="2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/>
      <protection locked="0"/>
    </xf>
    <xf numFmtId="0" fontId="22" fillId="11" borderId="3" xfId="0" applyFont="1" applyFill="1" applyBorder="1" applyAlignment="1" applyProtection="1">
      <alignment horizontal="left"/>
      <protection locked="0"/>
    </xf>
    <xf numFmtId="0" fontId="0" fillId="11" borderId="2" xfId="0" applyFill="1" applyBorder="1" applyProtection="1">
      <protection locked="0"/>
    </xf>
    <xf numFmtId="0" fontId="4" fillId="9" borderId="41" xfId="0" applyFont="1" applyFill="1" applyBorder="1" applyAlignment="1" applyProtection="1">
      <alignment horizontal="center" vertical="top" wrapText="1"/>
      <protection locked="0"/>
    </xf>
    <xf numFmtId="0" fontId="4" fillId="10" borderId="4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Protection="1">
      <protection locked="0"/>
    </xf>
    <xf numFmtId="0" fontId="17" fillId="3" borderId="3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Protection="1">
      <protection locked="0"/>
    </xf>
    <xf numFmtId="164" fontId="11" fillId="6" borderId="28" xfId="2" applyNumberFormat="1" applyFont="1" applyFill="1" applyBorder="1" applyAlignment="1" applyProtection="1">
      <alignment horizontal="center"/>
      <protection locked="0"/>
    </xf>
    <xf numFmtId="164" fontId="11" fillId="6" borderId="19" xfId="2" applyNumberFormat="1" applyFont="1" applyFill="1" applyBorder="1" applyAlignment="1" applyProtection="1">
      <alignment horizontal="center"/>
      <protection locked="0"/>
    </xf>
    <xf numFmtId="0" fontId="34" fillId="0" borderId="0" xfId="0" applyFont="1" applyProtection="1">
      <protection locked="0"/>
    </xf>
  </cellXfs>
  <cellStyles count="6">
    <cellStyle name="60% - Accent6" xfId="4" builtinId="52"/>
    <cellStyle name="Currency" xfId="1" builtinId="4"/>
    <cellStyle name="Good" xfId="2" builtinId="26"/>
    <cellStyle name="Hyperlink" xfId="5" builtinId="8"/>
    <cellStyle name="Input" xfId="3" builtinId="20"/>
    <cellStyle name="Normal" xfId="0" builtinId="0"/>
  </cellStyles>
  <dxfs count="15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8000"/>
      <color rgb="FF1E8C18"/>
      <color rgb="FF336600"/>
      <color rgb="FF006600"/>
      <color rgb="FF0000CC"/>
      <color rgb="FF339933"/>
      <color rgb="FF003300"/>
      <color rgb="FFB9F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9525</xdr:rowOff>
    </xdr:from>
    <xdr:to>
      <xdr:col>8</xdr:col>
      <xdr:colOff>2457450</xdr:colOff>
      <xdr:row>17</xdr:row>
      <xdr:rowOff>119062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223838"/>
          <a:ext cx="7215188" cy="35385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food or beverage sold in school and purchased with funds from the non-profit school food service account, other than meals or supplements reimbursed by the USDA, must generate revenue at least equal to the full cost of such foods.</a:t>
          </a:r>
          <a:r>
            <a:rPr lang="en-US" sz="1200">
              <a:latin typeface="+mn-lt"/>
            </a:rPr>
            <a:t>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Examples</a:t>
          </a:r>
          <a:r>
            <a:rPr lang="en-US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U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la carte 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Catering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Extra entrees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Meals sold to other agencies (e.g., childcare, schools)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Items purchased for fundraisers, vending machines, or school stores 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Cold lunch milk or nonreimbursable milk break</a:t>
          </a:r>
          <a:r>
            <a:rPr lang="en-US" sz="1200"/>
            <a:t> </a:t>
          </a:r>
          <a:endParaRPr lang="en-US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*Adult meals: at a minimum, charge as follows: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pricing program:</a:t>
          </a:r>
          <a:r>
            <a:rPr lang="en-US" sz="12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 highest paid student meal price + federal reimbursement for a paid student meal (+6 cents if certified and +2 cents if eligible for higher rate) + USDA Foods value + state aid</a:t>
          </a:r>
          <a:r>
            <a:rPr lang="en-US" sz="1200"/>
            <a:t> </a:t>
          </a:r>
        </a:p>
        <a:p>
          <a:r>
            <a:rPr lang="en-US" sz="1200" b="1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non-pricing program: </a:t>
          </a:r>
          <a:r>
            <a:rPr lang="en-US" sz="1200" b="0" i="0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federal reimbursement for a free student meal (+6 cents if certified and +2 cents if eligible for higher rate) + USDA Foods value + state aid</a:t>
          </a:r>
          <a:r>
            <a:rPr lang="en-US" sz="1200"/>
            <a:t> </a:t>
          </a:r>
        </a:p>
        <a:p>
          <a:r>
            <a:rPr lang="en-US" sz="1200" b="0" i="1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Note:</a:t>
          </a:r>
          <a:r>
            <a:rPr lang="en-US" sz="1200" b="0" i="1" u="none" strike="noStrike" baseline="0">
              <a:solidFill>
                <a:srgbClr val="000000"/>
              </a:solidFill>
              <a:effectLst/>
              <a:latin typeface="Calibri" panose="020F0502020204030204" pitchFamily="34" charset="0"/>
            </a:rPr>
            <a:t> </a:t>
          </a:r>
          <a:r>
            <a:rPr lang="en-US" sz="1200" b="0" i="1" u="none" strike="noStrike">
              <a:solidFill>
                <a:srgbClr val="000000"/>
              </a:solidFill>
              <a:effectLst/>
              <a:latin typeface="Calibri" panose="020F0502020204030204" pitchFamily="34" charset="0"/>
            </a:rPr>
            <a:t>Breakfast selling price should not include a USDA Foods value, and federal reimbursement should be based on whether or not the SFA is eligible for the severe need breakfast rate. +6 cents and +2 cents is only applicable to lunch.</a:t>
          </a:r>
          <a:r>
            <a:rPr lang="en-US" sz="1200"/>
            <a:t> </a:t>
          </a: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8</xdr:col>
      <xdr:colOff>2321718</xdr:colOff>
      <xdr:row>39</xdr:row>
      <xdr:rowOff>47624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4100513"/>
          <a:ext cx="7108031" cy="4591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First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 a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PERIOD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at least 5 consecutive operating days of a regular school week.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ompare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PERIOD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revenue ratio to the food cost ratio to determine if the revenue ratio is equal to or greater than the food cost ratio. 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Rather than separating all costs for the entire year (although recommended), SFAs must separate their non-program food costs from their program food costs for the selected reference period to complete the Non-Program Foods Revenue Tool.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the revenue ratio is equal to or greater than the food cost ratio, the SFA is in compliance.</a:t>
          </a:r>
          <a:r>
            <a:rPr lang="en-US" b="1"/>
            <a:t> </a:t>
          </a:r>
        </a:p>
        <a:p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SFAs must collect the following SFA-wide information for the reference period: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dollar amount of non-program food sales, including a la carte sales, adult meals, 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vending machines, and any other non-program food purchased with non-profit school food service account funds.  </a:t>
          </a:r>
        </a:p>
        <a:p>
          <a:r>
            <a:rPr lang="en-US"/>
            <a:t>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reimbursable meal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dollar amount of reimbursable meal food sales, including reimbursements and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student payments.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the total dollar amount of program food sales + non-program food sales.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non-program food cost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data, include: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 itemization of all non-program foods to be offered during the reference period;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per item/serving cost of each non-program food, including food sold only as non-program food, food sold as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program and non-program food (crossover food);          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number of items/servings sold.</a:t>
          </a:r>
          <a:r>
            <a:rPr lang="en-US"/>
            <a:t> </a:t>
          </a:r>
        </a:p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data, include: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 itemization of all program foods to be offered during the reference period;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per reimbursable meal cost of each program food         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number of reimbursable meals sold</a:t>
          </a:r>
          <a:b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data, include all non-program food cost data and program food cost data.  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9</xdr:col>
      <xdr:colOff>19049</xdr:colOff>
      <xdr:row>2</xdr:row>
      <xdr:rowOff>28575</xdr:rowOff>
    </xdr:from>
    <xdr:to>
      <xdr:col>19</xdr:col>
      <xdr:colOff>571500</xdr:colOff>
      <xdr:row>14</xdr:row>
      <xdr:rowOff>200024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296149" y="457200"/>
          <a:ext cx="7124701" cy="2800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Generally,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only enter information into the peach-colored fields.  The other fields have formulas built-in.</a:t>
          </a:r>
          <a:endParaRPr lang="en-US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Enter the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food item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raw food cost of the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item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The tool will calculate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NFSMI recommended selling price using a 38% food cost.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Enter your actual (current) selling price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Enter the number of non-program food/items in units sold over the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consecutive days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Selling prices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may be adjusted to make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positive (green) overall.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The total nonprogram food cost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number carries to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USDA Nonprogram Revenue Tool as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of Nonprogram Food.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The total nonprogram revenue is calculated in the bottom right cell in column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This number carries to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as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Nonprogram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9</xdr:col>
      <xdr:colOff>38100</xdr:colOff>
      <xdr:row>16</xdr:row>
      <xdr:rowOff>38099</xdr:rowOff>
    </xdr:from>
    <xdr:to>
      <xdr:col>19</xdr:col>
      <xdr:colOff>547688</xdr:colOff>
      <xdr:row>38</xdr:row>
      <xdr:rowOff>133349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312819" y="3467099"/>
          <a:ext cx="7058025" cy="5143500"/>
        </a:xfrm>
        <a:prstGeom prst="rect">
          <a:avLst/>
        </a:prstGeom>
        <a:solidFill>
          <a:schemeClr val="lt1"/>
        </a:solidFill>
        <a:ln w="381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Enter the reimbursable meal type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Enter the raw food cost of the meal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(Menu costing for a minimum of 5 consecutive days is necessary.)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/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Enter the actual selling price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column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 </a:t>
          </a:r>
          <a:r>
            <a:rPr lang="en-US" sz="11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(If school</a:t>
          </a:r>
          <a:r>
            <a:rPr lang="en-US" sz="11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has tiered prices, weighted average price must be used.)</a:t>
          </a:r>
          <a:endParaRPr lang="en-US" sz="1100" b="0" i="0" u="none" strike="noStrike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Enter </a:t>
          </a:r>
          <a:r>
            <a:rPr lang="en-US" sz="1100" b="1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USDA</a:t>
          </a:r>
          <a:r>
            <a:rPr lang="en-US" sz="1100" b="0" i="0" u="none" strike="noStrike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reimbursements</a:t>
          </a:r>
          <a:r>
            <a:rPr lang="en-US" sz="1100" b="1" i="0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only,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meal type, into column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M.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not include </a:t>
          </a:r>
          <a:r>
            <a:rPr lang="en-US" sz="1100" b="1" i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state</a:t>
          </a:r>
          <a:r>
            <a:rPr lang="en-US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reimbursement.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Enter the number of meals sold over the 5 consecutive days in column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The total reimbursable meal food cost is calculated in the bottom cell in column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This number carries to line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as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Cost for Reimbursable Meal Food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Total reimbursable meal revenue is calculated at the bottom cell in column 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USDA Nonprogram Food Revenue Tool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reimbursable food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added to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  cost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equals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Food Cost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carries to line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USDA Nonprogram Revenue Tool.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reimbursable</a:t>
          </a:r>
          <a:r>
            <a:rPr 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food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revenue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P,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added to total </a:t>
          </a:r>
          <a:r>
            <a:rPr lang="en-US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is calculated in the bottom cell in column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I,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equals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Revenue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carries to line </a:t>
          </a:r>
          <a:r>
            <a:rPr lang="en-US" sz="11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the USDA Nonprogram Revenue Tool.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on the USDA Nonprogram Revenue Tool calculates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Revenue required from the Sale of Nonprogram Foods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Line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calculates the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Additional Nonprogram Revenue Needed to Comply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If line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contains a negative number, the cell will appear red.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dditional revenue is needed and revenues from nonprogram foods need to be increased.  If cell is $0, postitive or green, no increase is necessary.</a:t>
          </a:r>
          <a:r>
            <a:rPr lang="en-US"/>
            <a:t> 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Raising individual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Foods Actual Selling Prices in column D,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make columns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green,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aid the school in complying with the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Nonprogram Foods Revenue rule by decreasing the dollar amount of line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revenue needed to comply.</a:t>
          </a:r>
          <a:r>
            <a:rPr lang="en-US"/>
            <a:t> (It</a:t>
          </a:r>
          <a:r>
            <a:rPr lang="en-US" baseline="0"/>
            <a:t> is allowable to have some red cells in columns </a:t>
          </a:r>
          <a:r>
            <a:rPr lang="en-US" b="1" baseline="0"/>
            <a:t>E</a:t>
          </a:r>
          <a:r>
            <a:rPr lang="en-US" baseline="0"/>
            <a:t> and </a:t>
          </a:r>
          <a:r>
            <a:rPr lang="en-US" b="1" baseline="0"/>
            <a:t>G</a:t>
          </a:r>
          <a:r>
            <a:rPr lang="en-US" baseline="0"/>
            <a:t>.)</a:t>
          </a:r>
          <a:endParaRPr lang="en-US" sz="1100"/>
        </a:p>
      </xdr:txBody>
    </xdr:sp>
    <xdr:clientData/>
  </xdr:twoCellAnchor>
  <xdr:twoCellAnchor>
    <xdr:from>
      <xdr:col>9</xdr:col>
      <xdr:colOff>66675</xdr:colOff>
      <xdr:row>25</xdr:row>
      <xdr:rowOff>9524</xdr:rowOff>
    </xdr:from>
    <xdr:to>
      <xdr:col>19</xdr:col>
      <xdr:colOff>552450</xdr:colOff>
      <xdr:row>38</xdr:row>
      <xdr:rowOff>107156</xdr:rowOff>
    </xdr:to>
    <xdr:sp macro="" textlink="">
      <xdr:nvSpPr>
        <xdr:cNvPr id="9" name="Rectangle 8" descr="instructions on how to complete the USDA nonprogram foods revenue tool (but this section of DPI tool auto populates if use DPI tool)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341394" y="5022055"/>
          <a:ext cx="7034212" cy="3562351"/>
        </a:xfrm>
        <a:prstGeom prst="rect">
          <a:avLst/>
        </a:prstGeom>
        <a:noFill/>
        <a:ln w="38100"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40"/>
  <sheetViews>
    <sheetView showGridLines="0" zoomScale="80" zoomScaleNormal="80" workbookViewId="0">
      <selection activeCell="J17" sqref="J17:T39"/>
    </sheetView>
  </sheetViews>
  <sheetFormatPr defaultRowHeight="15" x14ac:dyDescent="0.25"/>
  <cols>
    <col min="1" max="1" width="8.42578125" customWidth="1"/>
    <col min="2" max="2" width="7.5703125" customWidth="1"/>
    <col min="3" max="3" width="9.42578125" customWidth="1"/>
    <col min="4" max="4" width="2.85546875" customWidth="1"/>
    <col min="5" max="5" width="11.140625" customWidth="1"/>
    <col min="9" max="9" width="34.7109375" customWidth="1"/>
    <col min="20" max="20" width="9.140625" customWidth="1"/>
  </cols>
  <sheetData>
    <row r="1" spans="1:42" ht="16.5" customHeight="1" thickBot="1" x14ac:dyDescent="0.3">
      <c r="A1" s="169"/>
      <c r="B1" s="166"/>
      <c r="C1" s="166"/>
      <c r="D1" s="166"/>
      <c r="E1" s="166" t="s">
        <v>52</v>
      </c>
      <c r="F1" s="166"/>
      <c r="G1" s="166"/>
      <c r="H1" s="166"/>
      <c r="I1" s="167"/>
      <c r="J1" s="168"/>
      <c r="K1" s="165"/>
      <c r="L1" s="165"/>
      <c r="M1" s="165"/>
      <c r="N1" s="165" t="s">
        <v>5</v>
      </c>
      <c r="O1" s="165"/>
      <c r="P1" s="165"/>
      <c r="Q1" s="165"/>
      <c r="R1" s="165"/>
      <c r="S1" s="165"/>
      <c r="T1" s="165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</row>
    <row r="2" spans="1:42" ht="17.25" customHeight="1" thickBot="1" x14ac:dyDescent="0.3">
      <c r="A2" s="84"/>
      <c r="B2" s="85"/>
      <c r="C2" s="85"/>
      <c r="D2" s="85"/>
      <c r="E2" s="85"/>
      <c r="F2" s="85"/>
      <c r="G2" s="85"/>
      <c r="H2" s="85"/>
      <c r="I2" s="86"/>
      <c r="J2" s="173"/>
      <c r="K2" s="172"/>
      <c r="L2" s="172"/>
      <c r="M2" s="174" t="s">
        <v>53</v>
      </c>
      <c r="N2" s="172"/>
      <c r="O2" s="172"/>
      <c r="P2" s="172"/>
      <c r="Q2" s="172"/>
      <c r="R2" s="172"/>
      <c r="S2" s="172"/>
      <c r="T2" s="172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17.25" customHeight="1" x14ac:dyDescent="0.25">
      <c r="A3" s="87"/>
      <c r="B3" s="88"/>
      <c r="C3" s="88"/>
      <c r="D3" s="88"/>
      <c r="E3" s="88"/>
      <c r="F3" s="88"/>
      <c r="G3" s="88"/>
      <c r="H3" s="88"/>
      <c r="I3" s="89"/>
      <c r="J3" s="94"/>
      <c r="K3" s="95"/>
      <c r="L3" s="95"/>
      <c r="M3" s="95"/>
      <c r="N3" s="95"/>
      <c r="O3" s="95"/>
      <c r="P3" s="95"/>
      <c r="Q3" s="95"/>
      <c r="R3" s="95"/>
      <c r="S3" s="95"/>
      <c r="T3" s="95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ht="17.25" customHeight="1" x14ac:dyDescent="0.25">
      <c r="A4" s="87"/>
      <c r="B4" s="88"/>
      <c r="C4" s="88"/>
      <c r="D4" s="88"/>
      <c r="E4" s="88"/>
      <c r="F4" s="88"/>
      <c r="G4" s="88"/>
      <c r="H4" s="88"/>
      <c r="I4" s="89"/>
      <c r="J4" s="96"/>
      <c r="K4" s="97"/>
      <c r="L4" s="97"/>
      <c r="M4" s="97"/>
      <c r="N4" s="97"/>
      <c r="O4" s="97"/>
      <c r="P4" s="97"/>
      <c r="Q4" s="97"/>
      <c r="R4" s="97"/>
      <c r="S4" s="97"/>
      <c r="T4" s="97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2" ht="17.25" customHeight="1" x14ac:dyDescent="0.25">
      <c r="A5" s="87"/>
      <c r="B5" s="88"/>
      <c r="C5" s="88"/>
      <c r="D5" s="88"/>
      <c r="E5" s="88"/>
      <c r="F5" s="88"/>
      <c r="G5" s="88"/>
      <c r="H5" s="88"/>
      <c r="I5" s="89"/>
      <c r="J5" s="96"/>
      <c r="K5" s="97"/>
      <c r="L5" s="97"/>
      <c r="M5" s="97"/>
      <c r="N5" s="97"/>
      <c r="O5" s="97"/>
      <c r="P5" s="97"/>
      <c r="Q5" s="97"/>
      <c r="R5" s="97"/>
      <c r="S5" s="97"/>
      <c r="T5" s="97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42" ht="17.25" customHeight="1" x14ac:dyDescent="0.25">
      <c r="A6" s="87"/>
      <c r="B6" s="88"/>
      <c r="C6" s="88"/>
      <c r="D6" s="88"/>
      <c r="E6" s="88"/>
      <c r="F6" s="88"/>
      <c r="G6" s="88"/>
      <c r="H6" s="88"/>
      <c r="I6" s="89"/>
      <c r="J6" s="96"/>
      <c r="K6" s="97"/>
      <c r="L6" s="97"/>
      <c r="M6" s="97"/>
      <c r="N6" s="97"/>
      <c r="O6" s="97"/>
      <c r="P6" s="97"/>
      <c r="Q6" s="97"/>
      <c r="R6" s="97"/>
      <c r="S6" s="97"/>
      <c r="T6" s="97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7.25" customHeight="1" x14ac:dyDescent="0.25">
      <c r="A7" s="87"/>
      <c r="B7" s="88"/>
      <c r="C7" s="88"/>
      <c r="D7" s="88"/>
      <c r="E7" s="88"/>
      <c r="F7" s="88"/>
      <c r="G7" s="88"/>
      <c r="H7" s="88"/>
      <c r="I7" s="89"/>
      <c r="J7" s="96"/>
      <c r="K7" s="97"/>
      <c r="L7" s="97"/>
      <c r="M7" s="97"/>
      <c r="N7" s="97"/>
      <c r="O7" s="97"/>
      <c r="P7" s="97"/>
      <c r="Q7" s="97"/>
      <c r="R7" s="97"/>
      <c r="S7" s="97"/>
      <c r="T7" s="97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ht="17.25" customHeight="1" x14ac:dyDescent="0.25">
      <c r="A8" s="87"/>
      <c r="B8" s="88"/>
      <c r="C8" s="88"/>
      <c r="D8" s="88"/>
      <c r="E8" s="88"/>
      <c r="F8" s="88"/>
      <c r="G8" s="88"/>
      <c r="H8" s="88"/>
      <c r="I8" s="89"/>
      <c r="J8" s="96"/>
      <c r="K8" s="97"/>
      <c r="L8" s="97"/>
      <c r="M8" s="97"/>
      <c r="N8" s="97"/>
      <c r="O8" s="97"/>
      <c r="P8" s="97"/>
      <c r="Q8" s="97"/>
      <c r="R8" s="97"/>
      <c r="S8" s="97"/>
      <c r="T8" s="97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</row>
    <row r="9" spans="1:42" ht="17.25" customHeight="1" x14ac:dyDescent="0.25">
      <c r="A9" s="87"/>
      <c r="B9" s="88"/>
      <c r="C9" s="88"/>
      <c r="D9" s="88"/>
      <c r="E9" s="88"/>
      <c r="F9" s="88"/>
      <c r="G9" s="88"/>
      <c r="H9" s="88"/>
      <c r="I9" s="89"/>
      <c r="J9" s="96"/>
      <c r="K9" s="97"/>
      <c r="L9" s="97"/>
      <c r="M9" s="97"/>
      <c r="N9" s="97"/>
      <c r="O9" s="97"/>
      <c r="P9" s="97"/>
      <c r="Q9" s="97"/>
      <c r="R9" s="97"/>
      <c r="S9" s="97"/>
      <c r="T9" s="97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7.25" customHeight="1" x14ac:dyDescent="0.25">
      <c r="A10" s="87"/>
      <c r="B10" s="88"/>
      <c r="C10" s="88"/>
      <c r="D10" s="88"/>
      <c r="E10" s="88"/>
      <c r="F10" s="88"/>
      <c r="G10" s="88"/>
      <c r="H10" s="88"/>
      <c r="I10" s="89"/>
      <c r="J10" s="96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17.25" customHeight="1" x14ac:dyDescent="0.25">
      <c r="A11" s="87"/>
      <c r="B11" s="88"/>
      <c r="C11" s="88"/>
      <c r="D11" s="88"/>
      <c r="E11" s="88"/>
      <c r="F11" s="88"/>
      <c r="G11" s="88"/>
      <c r="H11" s="88"/>
      <c r="I11" s="89"/>
      <c r="J11" s="96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7.25" customHeight="1" x14ac:dyDescent="0.25">
      <c r="A12" s="87"/>
      <c r="B12" s="88"/>
      <c r="C12" s="88"/>
      <c r="D12" s="88"/>
      <c r="E12" s="88"/>
      <c r="F12" s="88"/>
      <c r="G12" s="88"/>
      <c r="H12" s="88"/>
      <c r="I12" s="89"/>
      <c r="J12" s="96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7.25" customHeight="1" x14ac:dyDescent="0.25">
      <c r="A13" s="87"/>
      <c r="B13" s="88"/>
      <c r="C13" s="88"/>
      <c r="D13" s="88"/>
      <c r="E13" s="88"/>
      <c r="F13" s="88"/>
      <c r="G13" s="88"/>
      <c r="H13" s="88"/>
      <c r="I13" s="89"/>
      <c r="J13" s="96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7.25" customHeight="1" x14ac:dyDescent="0.25">
      <c r="A14" s="87"/>
      <c r="B14" s="88"/>
      <c r="C14" s="88"/>
      <c r="D14" s="88"/>
      <c r="E14" s="88"/>
      <c r="F14" s="88"/>
      <c r="G14" s="88"/>
      <c r="H14" s="88"/>
      <c r="I14" s="89"/>
      <c r="J14" s="96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7.25" customHeight="1" thickBot="1" x14ac:dyDescent="0.3">
      <c r="A15" s="87"/>
      <c r="B15" s="88"/>
      <c r="C15" s="88"/>
      <c r="D15" s="88"/>
      <c r="E15" s="88"/>
      <c r="F15" s="88"/>
      <c r="G15" s="88"/>
      <c r="H15" s="88"/>
      <c r="I15" s="89"/>
      <c r="J15" s="96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17.25" customHeight="1" thickBot="1" x14ac:dyDescent="0.3">
      <c r="A16" s="87"/>
      <c r="B16" s="88"/>
      <c r="C16" s="88"/>
      <c r="D16" s="88"/>
      <c r="E16" s="88"/>
      <c r="F16" s="88"/>
      <c r="G16" s="88"/>
      <c r="H16" s="88"/>
      <c r="I16" s="89"/>
      <c r="J16" s="173"/>
      <c r="K16" s="93"/>
      <c r="L16" s="93"/>
      <c r="M16" s="93"/>
      <c r="N16" s="175"/>
      <c r="O16" s="172" t="s">
        <v>54</v>
      </c>
      <c r="P16" s="93"/>
      <c r="Q16" s="93"/>
      <c r="R16" s="93"/>
      <c r="S16" s="93"/>
      <c r="T16" s="93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7.25" customHeight="1" x14ac:dyDescent="0.25">
      <c r="A17" s="87"/>
      <c r="B17" s="88"/>
      <c r="C17" s="88"/>
      <c r="D17" s="88"/>
      <c r="E17" s="88"/>
      <c r="F17" s="88"/>
      <c r="G17" s="88"/>
      <c r="H17" s="88"/>
      <c r="I17" s="89"/>
      <c r="J17" s="98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7.25" customHeight="1" thickBot="1" x14ac:dyDescent="0.3">
      <c r="A18" s="90"/>
      <c r="B18" s="91"/>
      <c r="C18" s="91"/>
      <c r="D18" s="91"/>
      <c r="E18" s="91"/>
      <c r="F18" s="91"/>
      <c r="G18" s="91"/>
      <c r="H18" s="91"/>
      <c r="I18" s="92"/>
      <c r="J18" s="100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7.25" customHeight="1" thickBot="1" x14ac:dyDescent="0.3">
      <c r="A19" s="169"/>
      <c r="B19" s="170"/>
      <c r="C19" s="170"/>
      <c r="D19" s="170"/>
      <c r="E19" s="170"/>
      <c r="F19" s="165" t="s">
        <v>0</v>
      </c>
      <c r="G19" s="170"/>
      <c r="H19" s="170"/>
      <c r="I19" s="171"/>
      <c r="J19" s="100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5" customHeight="1" x14ac:dyDescent="0.25">
      <c r="A20" s="10"/>
      <c r="B20" s="11"/>
      <c r="C20" s="11"/>
      <c r="D20" s="11"/>
      <c r="E20" s="11"/>
      <c r="F20" s="11"/>
      <c r="G20" s="11"/>
      <c r="H20" s="11"/>
      <c r="I20" s="12"/>
      <c r="J20" s="100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12" customHeight="1" x14ac:dyDescent="0.25">
      <c r="A21" s="10"/>
      <c r="B21" s="11"/>
      <c r="C21" s="11"/>
      <c r="D21" s="11"/>
      <c r="E21" s="11"/>
      <c r="F21" s="11"/>
      <c r="G21" s="11"/>
      <c r="H21" s="11"/>
      <c r="I21" s="12"/>
      <c r="J21" s="100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2" customHeight="1" x14ac:dyDescent="0.25">
      <c r="A22" s="10"/>
      <c r="B22" s="11"/>
      <c r="C22" s="11"/>
      <c r="D22" s="11"/>
      <c r="E22" s="11"/>
      <c r="F22" s="11"/>
      <c r="G22" s="11"/>
      <c r="H22" s="11"/>
      <c r="I22" s="12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10.5" customHeight="1" x14ac:dyDescent="0.25">
      <c r="A23" s="10"/>
      <c r="B23" s="11"/>
      <c r="C23" s="11"/>
      <c r="D23" s="11"/>
      <c r="E23" s="11"/>
      <c r="F23" s="11"/>
      <c r="G23" s="11"/>
      <c r="H23" s="11"/>
      <c r="I23" s="12"/>
      <c r="J23" s="100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2.75" customHeight="1" x14ac:dyDescent="0.25">
      <c r="A24" s="10"/>
      <c r="B24" s="11"/>
      <c r="C24" s="11"/>
      <c r="D24" s="11"/>
      <c r="E24" s="11"/>
      <c r="F24" s="11"/>
      <c r="G24" s="11"/>
      <c r="H24" s="11"/>
      <c r="I24" s="12"/>
      <c r="J24" s="100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ht="11.25" customHeight="1" x14ac:dyDescent="0.25">
      <c r="A25" s="10"/>
      <c r="B25" s="11"/>
      <c r="C25" s="11"/>
      <c r="D25" s="11"/>
      <c r="E25" s="11"/>
      <c r="F25" s="11"/>
      <c r="G25" s="11"/>
      <c r="H25" s="11"/>
      <c r="I25" s="12"/>
      <c r="J25" s="100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12.75" customHeight="1" x14ac:dyDescent="0.25">
      <c r="A26" s="10"/>
      <c r="B26" s="11"/>
      <c r="C26" s="11"/>
      <c r="D26" s="11"/>
      <c r="E26" s="11"/>
      <c r="F26" s="11"/>
      <c r="G26" s="11"/>
      <c r="H26" s="11"/>
      <c r="I26" s="12"/>
      <c r="J26" s="100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ht="15" customHeight="1" x14ac:dyDescent="0.25">
      <c r="A27" s="10"/>
      <c r="B27" s="11"/>
      <c r="C27" s="11"/>
      <c r="D27" s="11"/>
      <c r="E27" s="11"/>
      <c r="F27" s="11"/>
      <c r="G27" s="11"/>
      <c r="H27" s="11"/>
      <c r="I27" s="12"/>
      <c r="J27" s="100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ht="60" customHeight="1" x14ac:dyDescent="0.25">
      <c r="A28" s="10"/>
      <c r="B28" s="11"/>
      <c r="C28" s="11"/>
      <c r="D28" s="11"/>
      <c r="E28" s="11"/>
      <c r="F28" s="11"/>
      <c r="G28" s="11"/>
      <c r="H28" s="11"/>
      <c r="I28" s="12"/>
      <c r="J28" s="100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12.75" customHeight="1" x14ac:dyDescent="0.25">
      <c r="A29" s="10"/>
      <c r="B29" s="11"/>
      <c r="C29" s="11"/>
      <c r="D29" s="11"/>
      <c r="E29" s="11"/>
      <c r="F29" s="11"/>
      <c r="G29" s="11"/>
      <c r="H29" s="11"/>
      <c r="I29" s="12"/>
      <c r="J29" s="100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ht="24.75" customHeight="1" x14ac:dyDescent="0.25">
      <c r="A30" s="10"/>
      <c r="B30" s="11"/>
      <c r="C30" s="11"/>
      <c r="D30" s="11"/>
      <c r="E30" s="11"/>
      <c r="F30" s="11"/>
      <c r="G30" s="11"/>
      <c r="H30" s="11"/>
      <c r="I30" s="12"/>
      <c r="J30" s="100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12.75" customHeight="1" x14ac:dyDescent="0.25">
      <c r="A31" s="10"/>
      <c r="B31" s="11"/>
      <c r="C31" s="11"/>
      <c r="D31" s="11"/>
      <c r="E31" s="11"/>
      <c r="F31" s="11"/>
      <c r="G31" s="11"/>
      <c r="H31" s="11"/>
      <c r="I31" s="12"/>
      <c r="J31" s="100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12.75" customHeight="1" x14ac:dyDescent="0.25">
      <c r="A32" s="10"/>
      <c r="B32" s="11"/>
      <c r="C32" s="11"/>
      <c r="D32" s="11"/>
      <c r="E32" s="11"/>
      <c r="F32" s="11"/>
      <c r="G32" s="11"/>
      <c r="H32" s="11"/>
      <c r="I32" s="12"/>
      <c r="J32" s="100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ht="12.75" customHeight="1" x14ac:dyDescent="0.25">
      <c r="A33" s="10"/>
      <c r="B33" s="11"/>
      <c r="C33" s="11"/>
      <c r="D33" s="11"/>
      <c r="E33" s="11"/>
      <c r="F33" s="11"/>
      <c r="G33" s="11"/>
      <c r="H33" s="11"/>
      <c r="I33" s="12"/>
      <c r="J33" s="100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4.25" customHeight="1" x14ac:dyDescent="0.25">
      <c r="A34" s="10"/>
      <c r="B34" s="11"/>
      <c r="C34" s="11"/>
      <c r="D34" s="11"/>
      <c r="E34" s="11"/>
      <c r="F34" s="11"/>
      <c r="G34" s="11"/>
      <c r="H34" s="11"/>
      <c r="I34" s="12"/>
      <c r="J34" s="100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5.75" customHeight="1" x14ac:dyDescent="0.25">
      <c r="A35" s="10"/>
      <c r="B35" s="11"/>
      <c r="C35" s="11"/>
      <c r="D35" s="11"/>
      <c r="E35" s="11"/>
      <c r="F35" s="11"/>
      <c r="G35" s="11"/>
      <c r="H35" s="11"/>
      <c r="I35" s="12"/>
      <c r="J35" s="100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30" customHeight="1" x14ac:dyDescent="0.25">
      <c r="A36" s="10"/>
      <c r="B36" s="11"/>
      <c r="C36" s="11"/>
      <c r="D36" s="11"/>
      <c r="E36" s="11"/>
      <c r="F36" s="11"/>
      <c r="G36" s="11"/>
      <c r="H36" s="11"/>
      <c r="I36" s="12"/>
      <c r="J36" s="100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7.5" customHeight="1" x14ac:dyDescent="0.25">
      <c r="A37" s="10"/>
      <c r="B37" s="11"/>
      <c r="C37" s="11"/>
      <c r="D37" s="11"/>
      <c r="E37" s="11"/>
      <c r="F37" s="11"/>
      <c r="G37" s="11"/>
      <c r="H37" s="11"/>
      <c r="I37" s="12"/>
      <c r="J37" s="100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ht="40.5" customHeight="1" x14ac:dyDescent="0.25">
      <c r="A38" s="10"/>
      <c r="B38" s="11"/>
      <c r="C38" s="11"/>
      <c r="D38" s="11"/>
      <c r="E38" s="11"/>
      <c r="F38" s="11"/>
      <c r="G38" s="11"/>
      <c r="H38" s="11"/>
      <c r="I38" s="12"/>
      <c r="J38" s="100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.75" customHeight="1" thickBot="1" x14ac:dyDescent="0.3">
      <c r="A39" s="13"/>
      <c r="B39" s="14"/>
      <c r="C39" s="14"/>
      <c r="D39" s="14"/>
      <c r="E39" s="14"/>
      <c r="F39" s="14"/>
      <c r="G39" s="14"/>
      <c r="H39" s="14"/>
      <c r="I39" s="15"/>
      <c r="J39" s="102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15.75" customHeight="1" x14ac:dyDescent="0.25"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</sheetData>
  <pageMargins left="0.25" right="0.25" top="0.75" bottom="0.75" header="0.3" footer="0.3"/>
  <pageSetup orientation="portrait" r:id="rId1"/>
  <headerFooter>
    <oddFooter>&amp;CWI DEPARTMENT OF PUBLIC INSTRUCTION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9"/>
  <sheetViews>
    <sheetView topLeftCell="A13" zoomScaleNormal="100" workbookViewId="0">
      <selection activeCell="C4" sqref="C4"/>
    </sheetView>
  </sheetViews>
  <sheetFormatPr defaultRowHeight="15" x14ac:dyDescent="0.25"/>
  <cols>
    <col min="1" max="1" width="23.42578125" style="17" customWidth="1"/>
    <col min="2" max="2" width="9.5703125" style="17" customWidth="1"/>
    <col min="3" max="4" width="12.42578125" style="17" customWidth="1"/>
    <col min="5" max="5" width="15.140625" style="17" customWidth="1"/>
    <col min="6" max="6" width="12.28515625" style="17" customWidth="1"/>
    <col min="7" max="7" width="7.5703125" style="17" customWidth="1"/>
    <col min="8" max="8" width="11.5703125" style="17" customWidth="1"/>
    <col min="9" max="9" width="13.85546875" style="17" customWidth="1"/>
    <col min="10" max="10" width="13.42578125" style="17" customWidth="1"/>
    <col min="11" max="11" width="40.42578125" style="17" customWidth="1"/>
    <col min="12" max="12" width="25.7109375" style="17" customWidth="1"/>
  </cols>
  <sheetData>
    <row r="1" spans="1:12" ht="21" customHeight="1" thickBot="1" x14ac:dyDescent="0.3">
      <c r="A1" s="178"/>
      <c r="B1" s="105"/>
      <c r="C1" s="105"/>
      <c r="D1" s="105"/>
      <c r="E1" s="104" t="s">
        <v>72</v>
      </c>
      <c r="F1" s="105"/>
      <c r="G1" s="105"/>
      <c r="H1" s="105"/>
      <c r="I1" s="105"/>
      <c r="J1" s="106"/>
      <c r="K1" s="82" t="s">
        <v>62</v>
      </c>
      <c r="L1" s="83" t="s">
        <v>65</v>
      </c>
    </row>
    <row r="2" spans="1:12" ht="21" customHeight="1" thickBot="1" x14ac:dyDescent="0.3">
      <c r="A2" s="184"/>
      <c r="B2" s="112"/>
      <c r="C2" s="112"/>
      <c r="D2" s="112"/>
      <c r="E2" s="111" t="s">
        <v>26</v>
      </c>
      <c r="F2" s="112"/>
      <c r="G2" s="112"/>
      <c r="H2" s="112"/>
      <c r="I2" s="112"/>
      <c r="J2" s="113"/>
      <c r="K2" s="82" t="s">
        <v>63</v>
      </c>
      <c r="L2" s="83" t="s">
        <v>66</v>
      </c>
    </row>
    <row r="3" spans="1:12" ht="21" customHeight="1" thickBot="1" x14ac:dyDescent="0.3">
      <c r="A3" s="183"/>
      <c r="B3" s="109"/>
      <c r="C3" s="109"/>
      <c r="D3" s="109"/>
      <c r="E3" s="108" t="s">
        <v>55</v>
      </c>
      <c r="F3" s="109"/>
      <c r="G3" s="109"/>
      <c r="H3" s="109"/>
      <c r="I3" s="109"/>
      <c r="J3" s="110"/>
      <c r="K3" s="82" t="s">
        <v>64</v>
      </c>
      <c r="L3" s="83" t="s">
        <v>67</v>
      </c>
    </row>
    <row r="4" spans="1:12" ht="54.75" customHeight="1" thickBot="1" x14ac:dyDescent="0.3">
      <c r="A4" s="45" t="s">
        <v>28</v>
      </c>
      <c r="B4" s="46" t="s">
        <v>38</v>
      </c>
      <c r="C4" s="47" t="s">
        <v>29</v>
      </c>
      <c r="D4" s="81"/>
      <c r="E4" s="48" t="s">
        <v>30</v>
      </c>
      <c r="F4" s="49" t="s">
        <v>33</v>
      </c>
      <c r="G4" s="50" t="s">
        <v>57</v>
      </c>
      <c r="H4" s="51" t="s">
        <v>40</v>
      </c>
      <c r="I4" s="52" t="s">
        <v>31</v>
      </c>
      <c r="J4" s="53" t="s">
        <v>32</v>
      </c>
    </row>
    <row r="5" spans="1:12" ht="16.5" thickBot="1" x14ac:dyDescent="0.3">
      <c r="A5" s="9" t="s">
        <v>58</v>
      </c>
      <c r="B5" s="2">
        <v>0.26</v>
      </c>
      <c r="C5" s="62">
        <f>ROUND(B5/0.38,2)</f>
        <v>0.68</v>
      </c>
      <c r="D5" s="23"/>
      <c r="E5" s="8">
        <v>0.75</v>
      </c>
      <c r="F5" s="1">
        <f>E5-C5</f>
        <v>6.9999999999999951E-2</v>
      </c>
      <c r="G5" s="9">
        <v>50</v>
      </c>
      <c r="H5" s="3">
        <f t="shared" ref="H5:H27" si="0">SUM(E5*G5)-(C5*G5)</f>
        <v>3.5</v>
      </c>
      <c r="I5" s="18">
        <f>B5*G5</f>
        <v>13</v>
      </c>
      <c r="J5" s="19">
        <f>E5*G5</f>
        <v>37.5</v>
      </c>
      <c r="K5" s="73" t="s">
        <v>4</v>
      </c>
      <c r="L5" s="74"/>
    </row>
    <row r="6" spans="1:12" x14ac:dyDescent="0.25">
      <c r="A6" s="9" t="s">
        <v>6</v>
      </c>
      <c r="B6" s="2">
        <v>0.26</v>
      </c>
      <c r="C6" s="62">
        <f>ROUND(B6/0.38,2)</f>
        <v>0.68</v>
      </c>
      <c r="D6" s="23"/>
      <c r="E6" s="2">
        <v>0.4</v>
      </c>
      <c r="F6" s="1">
        <f t="shared" ref="F6:F27" si="1">E6-C6</f>
        <v>-0.28000000000000003</v>
      </c>
      <c r="G6" s="9">
        <v>350</v>
      </c>
      <c r="H6" s="3">
        <f>SUM(E6*G6)-(C6*G6)</f>
        <v>-98.000000000000028</v>
      </c>
      <c r="I6" s="18">
        <f>B6*G6</f>
        <v>91</v>
      </c>
      <c r="J6" s="19">
        <f t="shared" ref="J6:J27" si="2">E6*G6</f>
        <v>140</v>
      </c>
      <c r="K6" s="71"/>
      <c r="L6" s="72"/>
    </row>
    <row r="7" spans="1:12" x14ac:dyDescent="0.25">
      <c r="A7" s="9" t="s">
        <v>7</v>
      </c>
      <c r="B7" s="2">
        <v>0.35</v>
      </c>
      <c r="C7" s="62">
        <f t="shared" ref="C7:C27" si="3">ROUND(B7/0.38,2)</f>
        <v>0.92</v>
      </c>
      <c r="D7" s="23"/>
      <c r="E7" s="2">
        <v>1</v>
      </c>
      <c r="F7" s="1">
        <f t="shared" si="1"/>
        <v>7.999999999999996E-2</v>
      </c>
      <c r="G7" s="9">
        <v>100</v>
      </c>
      <c r="H7" s="3">
        <f t="shared" si="0"/>
        <v>8</v>
      </c>
      <c r="I7" s="18">
        <f t="shared" ref="I7:I27" si="4">B7*G7</f>
        <v>35</v>
      </c>
      <c r="J7" s="19">
        <f t="shared" si="2"/>
        <v>100</v>
      </c>
      <c r="K7" s="68" t="s">
        <v>46</v>
      </c>
      <c r="L7" s="29">
        <f>I46</f>
        <v>953.05</v>
      </c>
    </row>
    <row r="8" spans="1:12" x14ac:dyDescent="0.25">
      <c r="A8" s="9" t="s">
        <v>8</v>
      </c>
      <c r="B8" s="2">
        <v>0.89</v>
      </c>
      <c r="C8" s="62">
        <f t="shared" si="3"/>
        <v>2.34</v>
      </c>
      <c r="D8" s="23"/>
      <c r="E8" s="2">
        <v>2.25</v>
      </c>
      <c r="F8" s="1">
        <f t="shared" si="1"/>
        <v>-8.9999999999999858E-2</v>
      </c>
      <c r="G8" s="9">
        <v>30</v>
      </c>
      <c r="H8" s="3">
        <f t="shared" si="0"/>
        <v>-2.6999999999999886</v>
      </c>
      <c r="I8" s="18">
        <f t="shared" si="4"/>
        <v>26.7</v>
      </c>
      <c r="J8" s="19">
        <f t="shared" si="2"/>
        <v>67.5</v>
      </c>
      <c r="K8" s="70" t="s">
        <v>50</v>
      </c>
      <c r="L8" s="29">
        <f>I28</f>
        <v>372.74999999999994</v>
      </c>
    </row>
    <row r="9" spans="1:12" x14ac:dyDescent="0.25">
      <c r="A9" s="9" t="s">
        <v>9</v>
      </c>
      <c r="B9" s="2">
        <v>0.88</v>
      </c>
      <c r="C9" s="62">
        <f t="shared" si="3"/>
        <v>2.3199999999999998</v>
      </c>
      <c r="D9" s="23"/>
      <c r="E9" s="2">
        <v>2.25</v>
      </c>
      <c r="F9" s="1">
        <f t="shared" si="1"/>
        <v>-6.999999999999984E-2</v>
      </c>
      <c r="G9" s="9">
        <v>20</v>
      </c>
      <c r="H9" s="3">
        <f t="shared" si="0"/>
        <v>-1.3999999999999986</v>
      </c>
      <c r="I9" s="18">
        <f t="shared" si="4"/>
        <v>17.600000000000001</v>
      </c>
      <c r="J9" s="19">
        <f t="shared" si="2"/>
        <v>45</v>
      </c>
      <c r="K9" s="64" t="s">
        <v>43</v>
      </c>
      <c r="L9" s="30">
        <f>I46+I28</f>
        <v>1325.8</v>
      </c>
    </row>
    <row r="10" spans="1:12" x14ac:dyDescent="0.25">
      <c r="A10" s="9" t="s">
        <v>10</v>
      </c>
      <c r="B10" s="7">
        <v>0.5</v>
      </c>
      <c r="C10" s="62">
        <f t="shared" si="3"/>
        <v>1.32</v>
      </c>
      <c r="D10" s="23"/>
      <c r="E10" s="2">
        <v>1.25</v>
      </c>
      <c r="F10" s="1">
        <f t="shared" si="1"/>
        <v>-7.0000000000000062E-2</v>
      </c>
      <c r="G10" s="9">
        <v>50</v>
      </c>
      <c r="H10" s="3">
        <f t="shared" si="0"/>
        <v>-3.5</v>
      </c>
      <c r="I10" s="18">
        <f t="shared" si="4"/>
        <v>25</v>
      </c>
      <c r="J10" s="19">
        <f t="shared" si="2"/>
        <v>62.5</v>
      </c>
      <c r="K10" s="69" t="s">
        <v>48</v>
      </c>
      <c r="L10" s="31">
        <f>J28</f>
        <v>912.5</v>
      </c>
    </row>
    <row r="11" spans="1:12" x14ac:dyDescent="0.25">
      <c r="A11" s="9" t="s">
        <v>11</v>
      </c>
      <c r="B11" s="7">
        <v>0.35</v>
      </c>
      <c r="C11" s="62">
        <f t="shared" si="3"/>
        <v>0.92</v>
      </c>
      <c r="D11" s="23"/>
      <c r="E11" s="2">
        <v>1.5</v>
      </c>
      <c r="F11" s="1">
        <f t="shared" si="1"/>
        <v>0.57999999999999996</v>
      </c>
      <c r="G11" s="9">
        <v>40</v>
      </c>
      <c r="H11" s="3">
        <f t="shared" si="0"/>
        <v>23.199999999999996</v>
      </c>
      <c r="I11" s="18">
        <f t="shared" si="4"/>
        <v>14</v>
      </c>
      <c r="J11" s="19">
        <f t="shared" si="2"/>
        <v>60</v>
      </c>
      <c r="K11" s="70" t="s">
        <v>49</v>
      </c>
      <c r="L11" s="32">
        <f>J28+J46</f>
        <v>2927.55</v>
      </c>
    </row>
    <row r="12" spans="1:12" ht="25.5" customHeight="1" x14ac:dyDescent="0.25">
      <c r="A12" s="9" t="s">
        <v>12</v>
      </c>
      <c r="B12" s="7">
        <v>1.63</v>
      </c>
      <c r="C12" s="62">
        <f t="shared" si="3"/>
        <v>4.29</v>
      </c>
      <c r="D12" s="23"/>
      <c r="E12" s="2">
        <v>3.4</v>
      </c>
      <c r="F12" s="1">
        <f t="shared" si="1"/>
        <v>-0.89000000000000012</v>
      </c>
      <c r="G12" s="9">
        <v>25</v>
      </c>
      <c r="H12" s="3">
        <f t="shared" si="0"/>
        <v>-22.25</v>
      </c>
      <c r="I12" s="18">
        <f t="shared" si="4"/>
        <v>40.75</v>
      </c>
      <c r="J12" s="19">
        <f t="shared" si="2"/>
        <v>85</v>
      </c>
      <c r="K12" s="67" t="s">
        <v>37</v>
      </c>
      <c r="L12" s="33">
        <f>IF(L9=0,0,(L8/L9))</f>
        <v>0.28115100316789859</v>
      </c>
    </row>
    <row r="13" spans="1:12" ht="25.5" x14ac:dyDescent="0.25">
      <c r="A13" s="9" t="s">
        <v>13</v>
      </c>
      <c r="B13" s="7">
        <v>0.3</v>
      </c>
      <c r="C13" s="62">
        <f t="shared" si="3"/>
        <v>0.79</v>
      </c>
      <c r="D13" s="23"/>
      <c r="E13" s="2">
        <v>1</v>
      </c>
      <c r="F13" s="1">
        <f t="shared" si="1"/>
        <v>0.20999999999999996</v>
      </c>
      <c r="G13" s="9">
        <v>125</v>
      </c>
      <c r="H13" s="3">
        <f t="shared" si="0"/>
        <v>26.25</v>
      </c>
      <c r="I13" s="18">
        <f t="shared" si="4"/>
        <v>37.5</v>
      </c>
      <c r="J13" s="19">
        <f t="shared" si="2"/>
        <v>125</v>
      </c>
      <c r="K13" s="65" t="s">
        <v>44</v>
      </c>
      <c r="L13" s="34">
        <f>L12*L11</f>
        <v>823.08361932418154</v>
      </c>
    </row>
    <row r="14" spans="1:12" ht="15.75" thickBot="1" x14ac:dyDescent="0.3">
      <c r="A14" s="9" t="s">
        <v>14</v>
      </c>
      <c r="B14" s="7">
        <v>0.65</v>
      </c>
      <c r="C14" s="62">
        <f t="shared" si="3"/>
        <v>1.71</v>
      </c>
      <c r="D14" s="23"/>
      <c r="E14" s="2">
        <v>1.75</v>
      </c>
      <c r="F14" s="1">
        <f t="shared" si="1"/>
        <v>4.0000000000000036E-2</v>
      </c>
      <c r="G14" s="9">
        <v>65</v>
      </c>
      <c r="H14" s="3">
        <f t="shared" si="0"/>
        <v>2.6000000000000085</v>
      </c>
      <c r="I14" s="18">
        <f t="shared" si="4"/>
        <v>42.25</v>
      </c>
      <c r="J14" s="19">
        <f t="shared" si="2"/>
        <v>113.75</v>
      </c>
      <c r="K14" s="66" t="s">
        <v>45</v>
      </c>
      <c r="L14" s="35">
        <f xml:space="preserve"> IF((L13-L10)&lt;0,0,L13-L10)</f>
        <v>0</v>
      </c>
    </row>
    <row r="15" spans="1:12" x14ac:dyDescent="0.25">
      <c r="A15" s="9" t="s">
        <v>59</v>
      </c>
      <c r="B15" s="7">
        <v>0.18</v>
      </c>
      <c r="C15" s="62">
        <f t="shared" si="3"/>
        <v>0.47</v>
      </c>
      <c r="D15" s="23"/>
      <c r="E15" s="2">
        <v>0.5</v>
      </c>
      <c r="F15" s="1">
        <f t="shared" si="1"/>
        <v>3.0000000000000027E-2</v>
      </c>
      <c r="G15" s="9">
        <v>40</v>
      </c>
      <c r="H15" s="3">
        <f t="shared" si="0"/>
        <v>1.2000000000000028</v>
      </c>
      <c r="I15" s="18">
        <f t="shared" si="4"/>
        <v>7.1999999999999993</v>
      </c>
      <c r="J15" s="20">
        <f t="shared" si="2"/>
        <v>20</v>
      </c>
    </row>
    <row r="16" spans="1:12" x14ac:dyDescent="0.25">
      <c r="A16" s="9" t="s">
        <v>15</v>
      </c>
      <c r="B16" s="7">
        <v>0.91</v>
      </c>
      <c r="C16" s="62">
        <f t="shared" si="3"/>
        <v>2.39</v>
      </c>
      <c r="D16" s="23"/>
      <c r="E16" s="2">
        <v>2.25</v>
      </c>
      <c r="F16" s="1">
        <f t="shared" si="1"/>
        <v>-0.14000000000000012</v>
      </c>
      <c r="G16" s="9">
        <v>25</v>
      </c>
      <c r="H16" s="3">
        <f t="shared" si="0"/>
        <v>-3.5</v>
      </c>
      <c r="I16" s="18">
        <f t="shared" si="4"/>
        <v>22.75</v>
      </c>
      <c r="J16" s="20">
        <f t="shared" si="2"/>
        <v>56.25</v>
      </c>
    </row>
    <row r="17" spans="1:10" x14ac:dyDescent="0.25">
      <c r="A17" s="9"/>
      <c r="B17" s="7"/>
      <c r="C17" s="62">
        <f t="shared" si="3"/>
        <v>0</v>
      </c>
      <c r="D17" s="23"/>
      <c r="E17" s="2"/>
      <c r="F17" s="1">
        <f t="shared" si="1"/>
        <v>0</v>
      </c>
      <c r="G17" s="9"/>
      <c r="H17" s="3">
        <f t="shared" si="0"/>
        <v>0</v>
      </c>
      <c r="I17" s="18">
        <f t="shared" si="4"/>
        <v>0</v>
      </c>
      <c r="J17" s="20">
        <f t="shared" si="2"/>
        <v>0</v>
      </c>
    </row>
    <row r="18" spans="1:10" x14ac:dyDescent="0.25">
      <c r="A18" s="9"/>
      <c r="B18" s="7"/>
      <c r="C18" s="62">
        <f t="shared" si="3"/>
        <v>0</v>
      </c>
      <c r="D18" s="23"/>
      <c r="E18" s="2"/>
      <c r="F18" s="1">
        <f t="shared" si="1"/>
        <v>0</v>
      </c>
      <c r="G18" s="9"/>
      <c r="H18" s="3">
        <f t="shared" si="0"/>
        <v>0</v>
      </c>
      <c r="I18" s="18">
        <f t="shared" si="4"/>
        <v>0</v>
      </c>
      <c r="J18" s="20">
        <f t="shared" si="2"/>
        <v>0</v>
      </c>
    </row>
    <row r="19" spans="1:10" x14ac:dyDescent="0.25">
      <c r="A19" s="9"/>
      <c r="B19" s="7"/>
      <c r="C19" s="62">
        <f t="shared" si="3"/>
        <v>0</v>
      </c>
      <c r="D19" s="23"/>
      <c r="E19" s="2"/>
      <c r="F19" s="1">
        <f t="shared" si="1"/>
        <v>0</v>
      </c>
      <c r="G19" s="9"/>
      <c r="H19" s="3">
        <f t="shared" si="0"/>
        <v>0</v>
      </c>
      <c r="I19" s="18">
        <f t="shared" si="4"/>
        <v>0</v>
      </c>
      <c r="J19" s="20">
        <f t="shared" si="2"/>
        <v>0</v>
      </c>
    </row>
    <row r="20" spans="1:10" x14ac:dyDescent="0.25">
      <c r="A20" s="9"/>
      <c r="B20" s="7"/>
      <c r="C20" s="62">
        <f t="shared" si="3"/>
        <v>0</v>
      </c>
      <c r="D20" s="23"/>
      <c r="E20" s="2"/>
      <c r="F20" s="1">
        <f t="shared" si="1"/>
        <v>0</v>
      </c>
      <c r="G20" s="9"/>
      <c r="H20" s="3">
        <f t="shared" si="0"/>
        <v>0</v>
      </c>
      <c r="I20" s="18">
        <f t="shared" si="4"/>
        <v>0</v>
      </c>
      <c r="J20" s="20">
        <f t="shared" si="2"/>
        <v>0</v>
      </c>
    </row>
    <row r="21" spans="1:10" x14ac:dyDescent="0.25">
      <c r="A21" s="9"/>
      <c r="B21" s="7"/>
      <c r="C21" s="62">
        <f t="shared" si="3"/>
        <v>0</v>
      </c>
      <c r="D21" s="23"/>
      <c r="E21" s="2"/>
      <c r="F21" s="1">
        <f t="shared" si="1"/>
        <v>0</v>
      </c>
      <c r="G21" s="9"/>
      <c r="H21" s="3">
        <f t="shared" si="0"/>
        <v>0</v>
      </c>
      <c r="I21" s="18">
        <f t="shared" si="4"/>
        <v>0</v>
      </c>
      <c r="J21" s="20">
        <f t="shared" si="2"/>
        <v>0</v>
      </c>
    </row>
    <row r="22" spans="1:10" x14ac:dyDescent="0.25">
      <c r="A22" s="9"/>
      <c r="B22" s="7"/>
      <c r="C22" s="62">
        <f t="shared" si="3"/>
        <v>0</v>
      </c>
      <c r="D22" s="23"/>
      <c r="E22" s="2"/>
      <c r="F22" s="1">
        <f t="shared" si="1"/>
        <v>0</v>
      </c>
      <c r="G22" s="9"/>
      <c r="H22" s="3">
        <f t="shared" si="0"/>
        <v>0</v>
      </c>
      <c r="I22" s="18">
        <f t="shared" si="4"/>
        <v>0</v>
      </c>
      <c r="J22" s="20">
        <f t="shared" si="2"/>
        <v>0</v>
      </c>
    </row>
    <row r="23" spans="1:10" x14ac:dyDescent="0.25">
      <c r="A23" s="9"/>
      <c r="B23" s="7"/>
      <c r="C23" s="62">
        <f t="shared" si="3"/>
        <v>0</v>
      </c>
      <c r="D23" s="23"/>
      <c r="E23" s="2"/>
      <c r="F23" s="1">
        <f t="shared" si="1"/>
        <v>0</v>
      </c>
      <c r="G23" s="9"/>
      <c r="H23" s="3">
        <f t="shared" si="0"/>
        <v>0</v>
      </c>
      <c r="I23" s="18">
        <f t="shared" si="4"/>
        <v>0</v>
      </c>
      <c r="J23" s="20">
        <f t="shared" si="2"/>
        <v>0</v>
      </c>
    </row>
    <row r="24" spans="1:10" x14ac:dyDescent="0.25">
      <c r="A24" s="9"/>
      <c r="B24" s="7"/>
      <c r="C24" s="62">
        <f t="shared" si="3"/>
        <v>0</v>
      </c>
      <c r="D24" s="23"/>
      <c r="E24" s="2"/>
      <c r="F24" s="1">
        <f t="shared" si="1"/>
        <v>0</v>
      </c>
      <c r="G24" s="9"/>
      <c r="H24" s="3">
        <f t="shared" si="0"/>
        <v>0</v>
      </c>
      <c r="I24" s="18">
        <f t="shared" si="4"/>
        <v>0</v>
      </c>
      <c r="J24" s="20">
        <f t="shared" si="2"/>
        <v>0</v>
      </c>
    </row>
    <row r="25" spans="1:10" x14ac:dyDescent="0.25">
      <c r="A25" s="9"/>
      <c r="B25" s="7"/>
      <c r="C25" s="62">
        <f t="shared" si="3"/>
        <v>0</v>
      </c>
      <c r="D25" s="23"/>
      <c r="E25" s="2"/>
      <c r="F25" s="1">
        <f t="shared" si="1"/>
        <v>0</v>
      </c>
      <c r="G25" s="9"/>
      <c r="H25" s="3">
        <f t="shared" si="0"/>
        <v>0</v>
      </c>
      <c r="I25" s="18">
        <f t="shared" si="4"/>
        <v>0</v>
      </c>
      <c r="J25" s="20">
        <f t="shared" si="2"/>
        <v>0</v>
      </c>
    </row>
    <row r="26" spans="1:10" x14ac:dyDescent="0.25">
      <c r="A26" s="9"/>
      <c r="B26" s="7"/>
      <c r="C26" s="62">
        <f t="shared" si="3"/>
        <v>0</v>
      </c>
      <c r="D26" s="23"/>
      <c r="E26" s="2"/>
      <c r="F26" s="1">
        <f t="shared" si="1"/>
        <v>0</v>
      </c>
      <c r="G26" s="9"/>
      <c r="H26" s="3">
        <f t="shared" si="0"/>
        <v>0</v>
      </c>
      <c r="I26" s="18">
        <f t="shared" si="4"/>
        <v>0</v>
      </c>
      <c r="J26" s="20">
        <f t="shared" si="2"/>
        <v>0</v>
      </c>
    </row>
    <row r="27" spans="1:10" ht="15.75" thickBot="1" x14ac:dyDescent="0.3">
      <c r="A27" s="9"/>
      <c r="B27" s="7"/>
      <c r="C27" s="28">
        <f t="shared" si="3"/>
        <v>0</v>
      </c>
      <c r="D27" s="24"/>
      <c r="E27" s="2"/>
      <c r="F27" s="1">
        <f t="shared" si="1"/>
        <v>0</v>
      </c>
      <c r="G27" s="9"/>
      <c r="H27" s="3">
        <f t="shared" si="0"/>
        <v>0</v>
      </c>
      <c r="I27" s="21">
        <f t="shared" si="4"/>
        <v>0</v>
      </c>
      <c r="J27" s="22">
        <f t="shared" si="2"/>
        <v>0</v>
      </c>
    </row>
    <row r="28" spans="1:10" ht="15.75" thickBot="1" x14ac:dyDescent="0.3">
      <c r="A28" s="176"/>
      <c r="B28" s="176"/>
      <c r="C28" s="176"/>
      <c r="D28" s="176"/>
      <c r="E28" s="176"/>
      <c r="F28" s="176"/>
      <c r="G28" s="177"/>
      <c r="H28" s="25">
        <f>SUM(H5:H27)</f>
        <v>-66.600000000000023</v>
      </c>
      <c r="I28" s="26">
        <f>SUM(I5:I27)</f>
        <v>372.74999999999994</v>
      </c>
      <c r="J28" s="27">
        <f>SUM(J5:J27)</f>
        <v>912.5</v>
      </c>
    </row>
    <row r="29" spans="1:10" ht="21" customHeight="1" thickBot="1" x14ac:dyDescent="0.3">
      <c r="A29" s="108"/>
      <c r="B29" s="180"/>
      <c r="C29" s="180"/>
      <c r="D29" s="180"/>
      <c r="E29" s="109" t="s">
        <v>56</v>
      </c>
      <c r="F29" s="180"/>
      <c r="G29" s="180"/>
      <c r="H29" s="180"/>
      <c r="I29" s="180"/>
      <c r="J29" s="179"/>
    </row>
    <row r="30" spans="1:10" s="6" customFormat="1" ht="54.75" customHeight="1" thickBot="1" x14ac:dyDescent="0.25">
      <c r="A30" s="50" t="s">
        <v>34</v>
      </c>
      <c r="B30" s="46" t="s">
        <v>61</v>
      </c>
      <c r="C30" s="54"/>
      <c r="D30" s="55" t="s">
        <v>35</v>
      </c>
      <c r="E30" s="56" t="s">
        <v>41</v>
      </c>
      <c r="F30" s="57"/>
      <c r="G30" s="50" t="s">
        <v>36</v>
      </c>
      <c r="H30" s="58"/>
      <c r="I30" s="59" t="s">
        <v>39</v>
      </c>
      <c r="J30" s="60" t="s">
        <v>51</v>
      </c>
    </row>
    <row r="31" spans="1:10" x14ac:dyDescent="0.25">
      <c r="A31" s="9" t="s">
        <v>19</v>
      </c>
      <c r="B31" s="7">
        <v>1.63</v>
      </c>
      <c r="C31" s="36"/>
      <c r="D31" s="196">
        <v>0</v>
      </c>
      <c r="E31" s="197">
        <v>3.23</v>
      </c>
      <c r="F31" s="39"/>
      <c r="G31" s="9">
        <v>140</v>
      </c>
      <c r="H31" s="42"/>
      <c r="I31" s="18">
        <f>B31*G31</f>
        <v>228.2</v>
      </c>
      <c r="J31" s="20">
        <f>G31*(D31+E31)</f>
        <v>452.2</v>
      </c>
    </row>
    <row r="32" spans="1:10" x14ac:dyDescent="0.25">
      <c r="A32" s="9" t="s">
        <v>1</v>
      </c>
      <c r="B32" s="7">
        <v>1.63</v>
      </c>
      <c r="C32" s="37"/>
      <c r="D32" s="196">
        <v>0.4</v>
      </c>
      <c r="E32" s="197">
        <v>2.83</v>
      </c>
      <c r="F32" s="40"/>
      <c r="G32" s="9">
        <v>40</v>
      </c>
      <c r="H32" s="43"/>
      <c r="I32" s="18">
        <f>B32*G32</f>
        <v>65.199999999999989</v>
      </c>
      <c r="J32" s="20">
        <f t="shared" ref="J32:J45" si="5">G32*(D32+E32)</f>
        <v>129.19999999999999</v>
      </c>
    </row>
    <row r="33" spans="1:10" x14ac:dyDescent="0.25">
      <c r="A33" s="9" t="s">
        <v>24</v>
      </c>
      <c r="B33" s="7">
        <v>1.63</v>
      </c>
      <c r="C33" s="37"/>
      <c r="D33" s="196">
        <v>3.5</v>
      </c>
      <c r="E33" s="197">
        <v>0.31</v>
      </c>
      <c r="F33" s="40"/>
      <c r="G33" s="9">
        <v>275</v>
      </c>
      <c r="H33" s="43"/>
      <c r="I33" s="18">
        <f t="shared" ref="I33:I45" si="6">B33*G33</f>
        <v>448.24999999999994</v>
      </c>
      <c r="J33" s="20">
        <f t="shared" si="5"/>
        <v>1047.75</v>
      </c>
    </row>
    <row r="34" spans="1:10" x14ac:dyDescent="0.25">
      <c r="A34" s="9" t="s">
        <v>23</v>
      </c>
      <c r="B34" s="7">
        <v>1.63</v>
      </c>
      <c r="C34" s="37"/>
      <c r="D34" s="196"/>
      <c r="E34" s="197"/>
      <c r="F34" s="40"/>
      <c r="G34" s="9"/>
      <c r="H34" s="43"/>
      <c r="I34" s="18">
        <f t="shared" si="6"/>
        <v>0</v>
      </c>
      <c r="J34" s="20">
        <f t="shared" si="5"/>
        <v>0</v>
      </c>
    </row>
    <row r="35" spans="1:10" x14ac:dyDescent="0.25">
      <c r="A35" s="9" t="s">
        <v>20</v>
      </c>
      <c r="B35" s="7">
        <v>0.88</v>
      </c>
      <c r="C35" s="37"/>
      <c r="D35" s="196">
        <v>0</v>
      </c>
      <c r="E35" s="197">
        <v>1.75</v>
      </c>
      <c r="F35" s="40"/>
      <c r="G35" s="9">
        <v>50</v>
      </c>
      <c r="H35" s="43"/>
      <c r="I35" s="18">
        <f t="shared" ref="I35" si="7">B35*G35</f>
        <v>44</v>
      </c>
      <c r="J35" s="20">
        <f t="shared" si="5"/>
        <v>87.5</v>
      </c>
    </row>
    <row r="36" spans="1:10" x14ac:dyDescent="0.25">
      <c r="A36" s="9" t="s">
        <v>2</v>
      </c>
      <c r="B36" s="7">
        <v>0.88</v>
      </c>
      <c r="C36" s="37"/>
      <c r="D36" s="196">
        <v>0.3</v>
      </c>
      <c r="E36" s="197">
        <v>1.45</v>
      </c>
      <c r="F36" s="40"/>
      <c r="G36" s="9">
        <v>15</v>
      </c>
      <c r="H36" s="43"/>
      <c r="I36" s="18">
        <f t="shared" ref="I36" si="8">B36*G36</f>
        <v>13.2</v>
      </c>
      <c r="J36" s="20">
        <f t="shared" si="5"/>
        <v>26.25</v>
      </c>
    </row>
    <row r="37" spans="1:10" x14ac:dyDescent="0.25">
      <c r="A37" s="9" t="s">
        <v>21</v>
      </c>
      <c r="B37" s="7">
        <v>0.88</v>
      </c>
      <c r="C37" s="37"/>
      <c r="D37" s="196">
        <v>0</v>
      </c>
      <c r="E37" s="197">
        <v>2.09</v>
      </c>
      <c r="F37" s="40"/>
      <c r="G37" s="9"/>
      <c r="H37" s="43"/>
      <c r="I37" s="18">
        <f t="shared" si="6"/>
        <v>0</v>
      </c>
      <c r="J37" s="20">
        <f t="shared" si="5"/>
        <v>0</v>
      </c>
    </row>
    <row r="38" spans="1:10" x14ac:dyDescent="0.25">
      <c r="A38" s="9" t="s">
        <v>3</v>
      </c>
      <c r="B38" s="7">
        <v>0.88</v>
      </c>
      <c r="C38" s="37"/>
      <c r="D38" s="196">
        <v>0.3</v>
      </c>
      <c r="E38" s="197">
        <v>1.79</v>
      </c>
      <c r="F38" s="40"/>
      <c r="G38" s="9"/>
      <c r="H38" s="43"/>
      <c r="I38" s="18">
        <f t="shared" si="6"/>
        <v>0</v>
      </c>
      <c r="J38" s="20">
        <f t="shared" si="5"/>
        <v>0</v>
      </c>
    </row>
    <row r="39" spans="1:10" x14ac:dyDescent="0.25">
      <c r="A39" s="9" t="s">
        <v>25</v>
      </c>
      <c r="B39" s="7">
        <v>0.88</v>
      </c>
      <c r="C39" s="37"/>
      <c r="D39" s="196">
        <v>1.5</v>
      </c>
      <c r="E39" s="197">
        <v>0.3</v>
      </c>
      <c r="F39" s="40"/>
      <c r="G39" s="9">
        <v>100</v>
      </c>
      <c r="H39" s="43"/>
      <c r="I39" s="18">
        <f t="shared" si="6"/>
        <v>88</v>
      </c>
      <c r="J39" s="20">
        <f t="shared" si="5"/>
        <v>180</v>
      </c>
    </row>
    <row r="40" spans="1:10" x14ac:dyDescent="0.25">
      <c r="A40" s="9" t="s">
        <v>22</v>
      </c>
      <c r="B40" s="7">
        <v>0.88</v>
      </c>
      <c r="C40" s="37"/>
      <c r="D40" s="196"/>
      <c r="E40" s="197">
        <v>0.3</v>
      </c>
      <c r="F40" s="40"/>
      <c r="G40" s="9"/>
      <c r="H40" s="43"/>
      <c r="I40" s="18">
        <f t="shared" ref="I40" si="9">B40*G40</f>
        <v>0</v>
      </c>
      <c r="J40" s="20">
        <f t="shared" si="5"/>
        <v>0</v>
      </c>
    </row>
    <row r="41" spans="1:10" x14ac:dyDescent="0.25">
      <c r="A41" s="9" t="s">
        <v>16</v>
      </c>
      <c r="B41" s="7">
        <v>0.61</v>
      </c>
      <c r="C41" s="37"/>
      <c r="D41" s="196">
        <v>0</v>
      </c>
      <c r="E41" s="197">
        <v>0.88</v>
      </c>
      <c r="F41" s="40"/>
      <c r="G41" s="9">
        <v>100</v>
      </c>
      <c r="H41" s="43"/>
      <c r="I41" s="18">
        <f t="shared" si="6"/>
        <v>61</v>
      </c>
      <c r="J41" s="20">
        <f t="shared" si="5"/>
        <v>88</v>
      </c>
    </row>
    <row r="42" spans="1:10" x14ac:dyDescent="0.25">
      <c r="A42" s="9" t="s">
        <v>17</v>
      </c>
      <c r="B42" s="7">
        <v>0.61</v>
      </c>
      <c r="C42" s="37"/>
      <c r="D42" s="196">
        <v>0.15</v>
      </c>
      <c r="E42" s="197">
        <v>0.44</v>
      </c>
      <c r="F42" s="40"/>
      <c r="G42" s="9"/>
      <c r="H42" s="43"/>
      <c r="I42" s="18">
        <f t="shared" si="6"/>
        <v>0</v>
      </c>
      <c r="J42" s="20">
        <f t="shared" si="5"/>
        <v>0</v>
      </c>
    </row>
    <row r="43" spans="1:10" x14ac:dyDescent="0.25">
      <c r="A43" s="9" t="s">
        <v>18</v>
      </c>
      <c r="B43" s="7">
        <v>0.61</v>
      </c>
      <c r="C43" s="37"/>
      <c r="D43" s="196">
        <v>0.8</v>
      </c>
      <c r="E43" s="197">
        <v>0.08</v>
      </c>
      <c r="F43" s="40"/>
      <c r="G43" s="9"/>
      <c r="H43" s="43"/>
      <c r="I43" s="18">
        <f t="shared" si="6"/>
        <v>0</v>
      </c>
      <c r="J43" s="20">
        <f t="shared" si="5"/>
        <v>0</v>
      </c>
    </row>
    <row r="44" spans="1:10" x14ac:dyDescent="0.25">
      <c r="A44" s="9" t="s">
        <v>70</v>
      </c>
      <c r="B44" s="7">
        <v>0.26</v>
      </c>
      <c r="C44" s="37"/>
      <c r="D44" s="196">
        <v>0.1</v>
      </c>
      <c r="E44" s="198">
        <v>0.20749999999999999</v>
      </c>
      <c r="F44" s="40"/>
      <c r="G44" s="9"/>
      <c r="H44" s="43"/>
      <c r="I44" s="18">
        <f t="shared" si="6"/>
        <v>0</v>
      </c>
      <c r="J44" s="20">
        <f t="shared" si="5"/>
        <v>0</v>
      </c>
    </row>
    <row r="45" spans="1:10" ht="15.75" thickBot="1" x14ac:dyDescent="0.3">
      <c r="A45" s="9" t="s">
        <v>71</v>
      </c>
      <c r="B45" s="7">
        <v>0.26</v>
      </c>
      <c r="C45" s="38"/>
      <c r="D45" s="196">
        <v>0</v>
      </c>
      <c r="E45" s="198">
        <v>0.20749999999999999</v>
      </c>
      <c r="F45" s="41"/>
      <c r="G45" s="9">
        <v>20</v>
      </c>
      <c r="H45" s="44"/>
      <c r="I45" s="21">
        <f t="shared" si="6"/>
        <v>5.2</v>
      </c>
      <c r="J45" s="20">
        <f t="shared" si="5"/>
        <v>4.1499999999999995</v>
      </c>
    </row>
    <row r="46" spans="1:10" ht="15.75" thickBot="1" x14ac:dyDescent="0.3">
      <c r="A46" s="107"/>
      <c r="B46" s="181"/>
      <c r="C46" s="181"/>
      <c r="D46" s="181"/>
      <c r="E46" s="181"/>
      <c r="F46" s="181"/>
      <c r="G46" s="181"/>
      <c r="H46" s="182"/>
      <c r="I46" s="4">
        <f>SUM(I31:I45)</f>
        <v>953.05</v>
      </c>
      <c r="J46" s="5">
        <f>SUM(J31:J45)</f>
        <v>2015.0500000000002</v>
      </c>
    </row>
    <row r="47" spans="1:10" x14ac:dyDescent="0.25">
      <c r="A47" s="185" t="s">
        <v>60</v>
      </c>
    </row>
    <row r="48" spans="1:10" x14ac:dyDescent="0.25">
      <c r="A48" s="17" t="s">
        <v>68</v>
      </c>
    </row>
    <row r="49" spans="1:1" x14ac:dyDescent="0.25">
      <c r="A49" s="17" t="s">
        <v>69</v>
      </c>
    </row>
  </sheetData>
  <sheetProtection selectLockedCells="1"/>
  <conditionalFormatting sqref="F30:F34 F4:F27 H4:H28 H31:H34 H37:H39 F37:F39 F41:F44 H41:H44">
    <cfRule type="cellIs" dxfId="149" priority="70" operator="lessThan">
      <formula>0</formula>
    </cfRule>
    <cfRule type="cellIs" dxfId="148" priority="71" operator="greaterThan">
      <formula>0</formula>
    </cfRule>
  </conditionalFormatting>
  <conditionalFormatting sqref="F30:F34 F4:F27 F37:F39 F41:F44">
    <cfRule type="cellIs" dxfId="147" priority="69" operator="greaterThan">
      <formula>-0.01</formula>
    </cfRule>
  </conditionalFormatting>
  <conditionalFormatting sqref="H5:H28 H31:H34 H37:H39 H41:H44">
    <cfRule type="cellIs" dxfId="146" priority="67" operator="lessThan">
      <formula>0</formula>
    </cfRule>
    <cfRule type="cellIs" dxfId="145" priority="68" operator="greaterThan">
      <formula>-0.01</formula>
    </cfRule>
  </conditionalFormatting>
  <conditionalFormatting sqref="H42 F42">
    <cfRule type="cellIs" dxfId="144" priority="65" operator="lessThan">
      <formula>0</formula>
    </cfRule>
    <cfRule type="cellIs" dxfId="143" priority="66" operator="greaterThan">
      <formula>0</formula>
    </cfRule>
  </conditionalFormatting>
  <conditionalFormatting sqref="F42">
    <cfRule type="cellIs" dxfId="142" priority="64" operator="greaterThan">
      <formula>-0.01</formula>
    </cfRule>
  </conditionalFormatting>
  <conditionalFormatting sqref="H42">
    <cfRule type="cellIs" dxfId="141" priority="62" operator="lessThan">
      <formula>0</formula>
    </cfRule>
    <cfRule type="cellIs" dxfId="140" priority="63" operator="greaterThan">
      <formula>-0.01</formula>
    </cfRule>
  </conditionalFormatting>
  <conditionalFormatting sqref="H43:H44 F43:F44">
    <cfRule type="cellIs" dxfId="139" priority="60" operator="lessThan">
      <formula>0</formula>
    </cfRule>
    <cfRule type="cellIs" dxfId="138" priority="61" operator="greaterThan">
      <formula>0</formula>
    </cfRule>
  </conditionalFormatting>
  <conditionalFormatting sqref="F43:F44">
    <cfRule type="cellIs" dxfId="137" priority="59" operator="greaterThan">
      <formula>-0.01</formula>
    </cfRule>
  </conditionalFormatting>
  <conditionalFormatting sqref="H43:H44">
    <cfRule type="cellIs" dxfId="136" priority="57" operator="lessThan">
      <formula>0</formula>
    </cfRule>
    <cfRule type="cellIs" dxfId="135" priority="58" operator="greaterThan">
      <formula>-0.01</formula>
    </cfRule>
  </conditionalFormatting>
  <conditionalFormatting sqref="H45 F45">
    <cfRule type="cellIs" dxfId="134" priority="55" operator="lessThan">
      <formula>0</formula>
    </cfRule>
    <cfRule type="cellIs" dxfId="133" priority="56" operator="greaterThan">
      <formula>0</formula>
    </cfRule>
  </conditionalFormatting>
  <conditionalFormatting sqref="F45">
    <cfRule type="cellIs" dxfId="132" priority="54" operator="greaterThan">
      <formula>-0.01</formula>
    </cfRule>
  </conditionalFormatting>
  <conditionalFormatting sqref="H45">
    <cfRule type="cellIs" dxfId="131" priority="52" operator="lessThan">
      <formula>0</formula>
    </cfRule>
    <cfRule type="cellIs" dxfId="130" priority="53" operator="greaterThan">
      <formula>-0.01</formula>
    </cfRule>
  </conditionalFormatting>
  <conditionalFormatting sqref="L14">
    <cfRule type="cellIs" dxfId="129" priority="45" operator="lessThan">
      <formula>0.01</formula>
    </cfRule>
    <cfRule type="cellIs" dxfId="128" priority="46" operator="greaterThan">
      <formula>0</formula>
    </cfRule>
  </conditionalFormatting>
  <conditionalFormatting sqref="H36">
    <cfRule type="cellIs" dxfId="127" priority="35" operator="lessThan">
      <formula>0</formula>
    </cfRule>
    <cfRule type="cellIs" dxfId="126" priority="36" operator="greaterThan">
      <formula>-0.01</formula>
    </cfRule>
  </conditionalFormatting>
  <conditionalFormatting sqref="F36 H36">
    <cfRule type="cellIs" dxfId="125" priority="38" operator="lessThan">
      <formula>0</formula>
    </cfRule>
    <cfRule type="cellIs" dxfId="124" priority="39" operator="greaterThan">
      <formula>0</formula>
    </cfRule>
  </conditionalFormatting>
  <conditionalFormatting sqref="F36">
    <cfRule type="cellIs" dxfId="123" priority="37" operator="greaterThan">
      <formula>-0.01</formula>
    </cfRule>
  </conditionalFormatting>
  <conditionalFormatting sqref="H35">
    <cfRule type="cellIs" dxfId="122" priority="15" operator="lessThan">
      <formula>0</formula>
    </cfRule>
    <cfRule type="cellIs" dxfId="121" priority="16" operator="greaterThan">
      <formula>-0.01</formula>
    </cfRule>
  </conditionalFormatting>
  <conditionalFormatting sqref="F35 H35">
    <cfRule type="cellIs" dxfId="120" priority="18" operator="lessThan">
      <formula>0</formula>
    </cfRule>
    <cfRule type="cellIs" dxfId="119" priority="19" operator="greaterThan">
      <formula>0</formula>
    </cfRule>
  </conditionalFormatting>
  <conditionalFormatting sqref="F35">
    <cfRule type="cellIs" dxfId="118" priority="17" operator="greaterThan">
      <formula>-0.01</formula>
    </cfRule>
  </conditionalFormatting>
  <conditionalFormatting sqref="H40">
    <cfRule type="cellIs" dxfId="117" priority="5" operator="lessThan">
      <formula>0</formula>
    </cfRule>
    <cfRule type="cellIs" dxfId="116" priority="6" operator="greaterThan">
      <formula>-0.01</formula>
    </cfRule>
  </conditionalFormatting>
  <conditionalFormatting sqref="H40 F40">
    <cfRule type="cellIs" dxfId="115" priority="8" operator="lessThan">
      <formula>0</formula>
    </cfRule>
    <cfRule type="cellIs" dxfId="114" priority="9" operator="greaterThan">
      <formula>0</formula>
    </cfRule>
  </conditionalFormatting>
  <conditionalFormatting sqref="F40">
    <cfRule type="cellIs" dxfId="113" priority="7" operator="greaterThan">
      <formula>-0.01</formula>
    </cfRule>
  </conditionalFormatting>
  <conditionalFormatting sqref="H30">
    <cfRule type="cellIs" dxfId="112" priority="3" operator="lessThan">
      <formula>0</formula>
    </cfRule>
    <cfRule type="cellIs" dxfId="111" priority="4" operator="greaterThan">
      <formula>0</formula>
    </cfRule>
  </conditionalFormatting>
  <conditionalFormatting sqref="H30">
    <cfRule type="cellIs" dxfId="110" priority="1" operator="lessThan">
      <formula>0</formula>
    </cfRule>
    <cfRule type="cellIs" dxfId="109" priority="2" operator="greaterThan">
      <formula>-0.01</formula>
    </cfRule>
  </conditionalFormatting>
  <hyperlinks>
    <hyperlink ref="K9" location="'Nonprogram Food Revenue Tool'!B61" display="Total Food Costs" xr:uid="{00000000-0004-0000-0100-000000000000}"/>
  </hyperlinks>
  <pageMargins left="0.7" right="0.7" top="0.25" bottom="0.25" header="0.3" footer="0.3"/>
  <pageSetup scale="6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25"/>
  <sheetViews>
    <sheetView tabSelected="1" topLeftCell="B1" workbookViewId="0">
      <selection activeCell="L10" sqref="L10"/>
    </sheetView>
  </sheetViews>
  <sheetFormatPr defaultColWidth="9.140625" defaultRowHeight="15" x14ac:dyDescent="0.25"/>
  <cols>
    <col min="1" max="1" width="23.42578125" style="116" customWidth="1"/>
    <col min="2" max="2" width="9.5703125" style="116" customWidth="1"/>
    <col min="3" max="4" width="12.42578125" style="116" customWidth="1"/>
    <col min="5" max="5" width="15.140625" style="116" customWidth="1"/>
    <col min="6" max="6" width="12.28515625" style="116" customWidth="1"/>
    <col min="7" max="7" width="7.5703125" style="116" customWidth="1"/>
    <col min="8" max="8" width="11.5703125" style="161" customWidth="1"/>
    <col min="9" max="9" width="13.85546875" style="116" customWidth="1"/>
    <col min="10" max="10" width="13.42578125" style="116" customWidth="1"/>
    <col min="11" max="11" width="40.42578125" style="116" customWidth="1"/>
    <col min="12" max="12" width="25.28515625" style="116" customWidth="1"/>
    <col min="13" max="16384" width="9.140625" style="116"/>
  </cols>
  <sheetData>
    <row r="1" spans="1:12" ht="21" customHeight="1" thickBot="1" x14ac:dyDescent="0.35">
      <c r="A1" s="203"/>
      <c r="B1" s="187"/>
      <c r="C1" s="187"/>
      <c r="D1" s="202" t="s">
        <v>27</v>
      </c>
      <c r="E1" s="187"/>
      <c r="F1" s="187"/>
      <c r="G1" s="187"/>
      <c r="H1" s="187"/>
      <c r="I1" s="187"/>
      <c r="J1" s="188"/>
      <c r="K1" s="114" t="s">
        <v>62</v>
      </c>
      <c r="L1" s="115"/>
    </row>
    <row r="2" spans="1:12" ht="21" customHeight="1" thickBot="1" x14ac:dyDescent="0.3">
      <c r="A2" s="211"/>
      <c r="B2" s="194"/>
      <c r="C2" s="194"/>
      <c r="D2" s="210" t="s">
        <v>26</v>
      </c>
      <c r="E2" s="194"/>
      <c r="F2" s="194"/>
      <c r="G2" s="194"/>
      <c r="H2" s="194"/>
      <c r="I2" s="194"/>
      <c r="J2" s="195"/>
      <c r="K2" s="114" t="s">
        <v>63</v>
      </c>
      <c r="L2" s="115"/>
    </row>
    <row r="3" spans="1:12" ht="21" customHeight="1" thickBot="1" x14ac:dyDescent="0.3">
      <c r="B3" s="189"/>
      <c r="C3" s="199" t="s">
        <v>77</v>
      </c>
      <c r="D3" s="201"/>
      <c r="E3" s="189"/>
      <c r="F3" s="189"/>
      <c r="G3" s="189"/>
      <c r="H3" s="189"/>
      <c r="I3" s="189"/>
      <c r="J3" s="190"/>
      <c r="K3" s="114" t="s">
        <v>64</v>
      </c>
      <c r="L3" s="115"/>
    </row>
    <row r="4" spans="1:12" ht="54.75" customHeight="1" thickBot="1" x14ac:dyDescent="0.3">
      <c r="A4" s="200" t="s">
        <v>28</v>
      </c>
      <c r="B4" s="117" t="s">
        <v>38</v>
      </c>
      <c r="C4" s="47" t="s">
        <v>29</v>
      </c>
      <c r="D4" s="81"/>
      <c r="E4" s="118" t="s">
        <v>30</v>
      </c>
      <c r="F4" s="49" t="s">
        <v>33</v>
      </c>
      <c r="G4" s="119" t="s">
        <v>57</v>
      </c>
      <c r="H4" s="120" t="s">
        <v>40</v>
      </c>
      <c r="I4" s="121" t="s">
        <v>31</v>
      </c>
      <c r="J4" s="122" t="s">
        <v>32</v>
      </c>
      <c r="L4" s="123"/>
    </row>
    <row r="5" spans="1:12" ht="15" customHeight="1" thickBot="1" x14ac:dyDescent="0.3">
      <c r="A5" s="16"/>
      <c r="B5" s="2"/>
      <c r="C5" s="124">
        <f>ROUND(B5/0.38,2)</f>
        <v>0</v>
      </c>
      <c r="D5" s="212"/>
      <c r="E5" s="8"/>
      <c r="F5" s="125">
        <f>E5-C5</f>
        <v>0</v>
      </c>
      <c r="G5" s="9"/>
      <c r="H5" s="126">
        <f t="shared" ref="H5:H103" si="0">SUM(E5*G5)-(C5*G5)</f>
        <v>0</v>
      </c>
      <c r="I5" s="127">
        <f>B5*G5</f>
        <v>0</v>
      </c>
      <c r="J5" s="128">
        <f>E5*G5</f>
        <v>0</v>
      </c>
      <c r="K5" s="129" t="s">
        <v>4</v>
      </c>
      <c r="L5" s="163"/>
    </row>
    <row r="6" spans="1:12" ht="15" customHeight="1" x14ac:dyDescent="0.25">
      <c r="A6" s="16"/>
      <c r="B6" s="2"/>
      <c r="C6" s="124">
        <f>ROUND(B6/0.38,2)</f>
        <v>0</v>
      </c>
      <c r="D6" s="212"/>
      <c r="E6" s="2"/>
      <c r="F6" s="125">
        <f t="shared" ref="F6:F103" si="1">E6-C6</f>
        <v>0</v>
      </c>
      <c r="G6" s="9"/>
      <c r="H6" s="126">
        <f>SUM(E6*G6)-(C6*G6)</f>
        <v>0</v>
      </c>
      <c r="I6" s="130">
        <f t="shared" ref="I6:I103" si="2">B6*G6</f>
        <v>0</v>
      </c>
      <c r="J6" s="131">
        <f t="shared" ref="J6:J103" si="3">E6*G6</f>
        <v>0</v>
      </c>
      <c r="K6" s="132"/>
      <c r="L6" s="164"/>
    </row>
    <row r="7" spans="1:12" ht="15" customHeight="1" x14ac:dyDescent="0.25">
      <c r="A7" s="16"/>
      <c r="B7" s="2"/>
      <c r="C7" s="124">
        <f t="shared" ref="C7:C103" si="4">ROUND(B7/0.38,2)</f>
        <v>0</v>
      </c>
      <c r="D7" s="212"/>
      <c r="E7" s="2"/>
      <c r="F7" s="125">
        <f t="shared" si="1"/>
        <v>0</v>
      </c>
      <c r="G7" s="9"/>
      <c r="H7" s="126">
        <f t="shared" si="0"/>
        <v>0</v>
      </c>
      <c r="I7" s="130">
        <f t="shared" si="2"/>
        <v>0</v>
      </c>
      <c r="J7" s="131">
        <f t="shared" si="3"/>
        <v>0</v>
      </c>
      <c r="K7" s="133" t="s">
        <v>46</v>
      </c>
      <c r="L7" s="75">
        <f>I122</f>
        <v>0</v>
      </c>
    </row>
    <row r="8" spans="1:12" ht="15" customHeight="1" x14ac:dyDescent="0.25">
      <c r="A8" s="16"/>
      <c r="B8" s="2"/>
      <c r="C8" s="124">
        <f t="shared" si="4"/>
        <v>0</v>
      </c>
      <c r="D8" s="212"/>
      <c r="E8" s="2"/>
      <c r="F8" s="125">
        <f t="shared" si="1"/>
        <v>0</v>
      </c>
      <c r="G8" s="9"/>
      <c r="H8" s="126">
        <f t="shared" si="0"/>
        <v>0</v>
      </c>
      <c r="I8" s="130">
        <f t="shared" si="2"/>
        <v>0</v>
      </c>
      <c r="J8" s="131">
        <f t="shared" si="3"/>
        <v>0</v>
      </c>
      <c r="K8" s="134" t="s">
        <v>42</v>
      </c>
      <c r="L8" s="75">
        <f>I104</f>
        <v>0</v>
      </c>
    </row>
    <row r="9" spans="1:12" ht="15" customHeight="1" x14ac:dyDescent="0.25">
      <c r="A9" s="16"/>
      <c r="B9" s="2"/>
      <c r="C9" s="124">
        <f t="shared" si="4"/>
        <v>0</v>
      </c>
      <c r="D9" s="212"/>
      <c r="E9" s="2"/>
      <c r="F9" s="125">
        <f>E9-C9</f>
        <v>0</v>
      </c>
      <c r="G9" s="9"/>
      <c r="H9" s="126">
        <f t="shared" si="0"/>
        <v>0</v>
      </c>
      <c r="I9" s="130">
        <f t="shared" si="2"/>
        <v>0</v>
      </c>
      <c r="J9" s="131">
        <f t="shared" si="3"/>
        <v>0</v>
      </c>
      <c r="K9" s="133" t="s">
        <v>47</v>
      </c>
      <c r="L9" s="76">
        <f>I122+I104</f>
        <v>0</v>
      </c>
    </row>
    <row r="10" spans="1:12" ht="15" customHeight="1" x14ac:dyDescent="0.25">
      <c r="A10" s="16"/>
      <c r="B10" s="7"/>
      <c r="C10" s="124">
        <f t="shared" si="4"/>
        <v>0</v>
      </c>
      <c r="D10" s="212"/>
      <c r="E10" s="2"/>
      <c r="F10" s="125">
        <f t="shared" si="1"/>
        <v>0</v>
      </c>
      <c r="G10" s="9"/>
      <c r="H10" s="126">
        <f t="shared" si="0"/>
        <v>0</v>
      </c>
      <c r="I10" s="130">
        <f t="shared" si="2"/>
        <v>0</v>
      </c>
      <c r="J10" s="131">
        <f t="shared" si="3"/>
        <v>0</v>
      </c>
      <c r="K10" s="133" t="s">
        <v>48</v>
      </c>
      <c r="L10" s="77">
        <f>J104</f>
        <v>0</v>
      </c>
    </row>
    <row r="11" spans="1:12" ht="15" customHeight="1" x14ac:dyDescent="0.25">
      <c r="A11" s="16"/>
      <c r="B11" s="7"/>
      <c r="C11" s="124">
        <f t="shared" si="4"/>
        <v>0</v>
      </c>
      <c r="D11" s="212"/>
      <c r="E11" s="2"/>
      <c r="F11" s="125">
        <f t="shared" si="1"/>
        <v>0</v>
      </c>
      <c r="G11" s="9"/>
      <c r="H11" s="126">
        <f t="shared" si="0"/>
        <v>0</v>
      </c>
      <c r="I11" s="130">
        <f t="shared" si="2"/>
        <v>0</v>
      </c>
      <c r="J11" s="131">
        <f t="shared" si="3"/>
        <v>0</v>
      </c>
      <c r="K11" s="133" t="s">
        <v>49</v>
      </c>
      <c r="L11" s="77">
        <f>J104+J122</f>
        <v>0</v>
      </c>
    </row>
    <row r="12" spans="1:12" ht="25.5" customHeight="1" x14ac:dyDescent="0.25">
      <c r="A12" s="16"/>
      <c r="B12" s="7"/>
      <c r="C12" s="124">
        <f t="shared" si="4"/>
        <v>0</v>
      </c>
      <c r="D12" s="212"/>
      <c r="E12" s="2"/>
      <c r="F12" s="125">
        <f t="shared" si="1"/>
        <v>0</v>
      </c>
      <c r="G12" s="9"/>
      <c r="H12" s="126">
        <f t="shared" si="0"/>
        <v>0</v>
      </c>
      <c r="I12" s="130">
        <f t="shared" si="2"/>
        <v>0</v>
      </c>
      <c r="J12" s="131">
        <f t="shared" si="3"/>
        <v>0</v>
      </c>
      <c r="K12" s="135" t="s">
        <v>37</v>
      </c>
      <c r="L12" s="78">
        <f>IF(L9=0,0,(L8/L9))</f>
        <v>0</v>
      </c>
    </row>
    <row r="13" spans="1:12" ht="25.5" customHeight="1" x14ac:dyDescent="0.25">
      <c r="A13" s="16"/>
      <c r="B13" s="7"/>
      <c r="C13" s="124">
        <f t="shared" si="4"/>
        <v>0</v>
      </c>
      <c r="D13" s="212"/>
      <c r="E13" s="2"/>
      <c r="F13" s="125">
        <f t="shared" si="1"/>
        <v>0</v>
      </c>
      <c r="G13" s="9"/>
      <c r="H13" s="136">
        <f>SUM(E13*G13)-(C13*G13)</f>
        <v>0</v>
      </c>
      <c r="I13" s="130">
        <f t="shared" si="2"/>
        <v>0</v>
      </c>
      <c r="J13" s="131">
        <f t="shared" si="3"/>
        <v>0</v>
      </c>
      <c r="K13" s="137" t="s">
        <v>44</v>
      </c>
      <c r="L13" s="79">
        <f>L12*L11</f>
        <v>0</v>
      </c>
    </row>
    <row r="14" spans="1:12" ht="15" customHeight="1" thickBot="1" x14ac:dyDescent="0.3">
      <c r="A14" s="16"/>
      <c r="B14" s="7"/>
      <c r="C14" s="124">
        <f t="shared" si="4"/>
        <v>0</v>
      </c>
      <c r="D14" s="212"/>
      <c r="E14" s="2"/>
      <c r="F14" s="125">
        <f t="shared" si="1"/>
        <v>0</v>
      </c>
      <c r="G14" s="9"/>
      <c r="H14" s="126">
        <f t="shared" si="0"/>
        <v>0</v>
      </c>
      <c r="I14" s="130">
        <f t="shared" si="2"/>
        <v>0</v>
      </c>
      <c r="J14" s="131">
        <f t="shared" si="3"/>
        <v>0</v>
      </c>
      <c r="K14" s="138" t="s">
        <v>45</v>
      </c>
      <c r="L14" s="80">
        <f xml:space="preserve"> IF((L13-L10)&lt;0,0,L13-L10)</f>
        <v>0</v>
      </c>
    </row>
    <row r="15" spans="1:12" ht="15" customHeight="1" x14ac:dyDescent="0.25">
      <c r="A15" s="16"/>
      <c r="B15" s="7"/>
      <c r="C15" s="124">
        <f t="shared" si="4"/>
        <v>0</v>
      </c>
      <c r="D15" s="212"/>
      <c r="E15" s="2"/>
      <c r="F15" s="125">
        <f t="shared" si="1"/>
        <v>0</v>
      </c>
      <c r="G15" s="9"/>
      <c r="H15" s="126">
        <f t="shared" si="0"/>
        <v>0</v>
      </c>
      <c r="I15" s="130">
        <f t="shared" si="2"/>
        <v>0</v>
      </c>
      <c r="J15" s="131">
        <f t="shared" si="3"/>
        <v>0</v>
      </c>
      <c r="L15" s="123"/>
    </row>
    <row r="16" spans="1:12" ht="15" customHeight="1" x14ac:dyDescent="0.25">
      <c r="A16" s="16"/>
      <c r="B16" s="7"/>
      <c r="C16" s="124">
        <f t="shared" si="4"/>
        <v>0</v>
      </c>
      <c r="D16" s="212"/>
      <c r="E16" s="2"/>
      <c r="F16" s="125">
        <f t="shared" si="1"/>
        <v>0</v>
      </c>
      <c r="G16" s="9"/>
      <c r="H16" s="126">
        <f t="shared" si="0"/>
        <v>0</v>
      </c>
      <c r="I16" s="130">
        <f t="shared" si="2"/>
        <v>0</v>
      </c>
      <c r="J16" s="131">
        <f t="shared" si="3"/>
        <v>0</v>
      </c>
      <c r="L16" s="123"/>
    </row>
    <row r="17" spans="1:12" ht="15" customHeight="1" x14ac:dyDescent="0.25">
      <c r="A17" s="16"/>
      <c r="B17" s="7"/>
      <c r="C17" s="124">
        <f t="shared" si="4"/>
        <v>0</v>
      </c>
      <c r="D17" s="212"/>
      <c r="E17" s="2"/>
      <c r="F17" s="125">
        <f t="shared" si="1"/>
        <v>0</v>
      </c>
      <c r="G17" s="9"/>
      <c r="H17" s="126">
        <f t="shared" si="0"/>
        <v>0</v>
      </c>
      <c r="I17" s="130">
        <f t="shared" si="2"/>
        <v>0</v>
      </c>
      <c r="J17" s="131">
        <f t="shared" si="3"/>
        <v>0</v>
      </c>
      <c r="L17" s="123"/>
    </row>
    <row r="18" spans="1:12" ht="15" customHeight="1" x14ac:dyDescent="0.25">
      <c r="A18" s="16"/>
      <c r="B18" s="7"/>
      <c r="C18" s="124">
        <f t="shared" si="4"/>
        <v>0</v>
      </c>
      <c r="D18" s="212"/>
      <c r="E18" s="2"/>
      <c r="F18" s="125">
        <f t="shared" si="1"/>
        <v>0</v>
      </c>
      <c r="G18" s="9"/>
      <c r="H18" s="126">
        <f t="shared" si="0"/>
        <v>0</v>
      </c>
      <c r="I18" s="130">
        <f t="shared" si="2"/>
        <v>0</v>
      </c>
      <c r="J18" s="131">
        <f t="shared" si="3"/>
        <v>0</v>
      </c>
      <c r="L18" s="123"/>
    </row>
    <row r="19" spans="1:12" ht="15" customHeight="1" x14ac:dyDescent="0.25">
      <c r="A19" s="16"/>
      <c r="B19" s="7"/>
      <c r="C19" s="124">
        <f t="shared" si="4"/>
        <v>0</v>
      </c>
      <c r="D19" s="212"/>
      <c r="E19" s="2"/>
      <c r="F19" s="125">
        <f t="shared" si="1"/>
        <v>0</v>
      </c>
      <c r="G19" s="9"/>
      <c r="H19" s="126">
        <f t="shared" si="0"/>
        <v>0</v>
      </c>
      <c r="I19" s="130">
        <f t="shared" si="2"/>
        <v>0</v>
      </c>
      <c r="J19" s="131">
        <f t="shared" si="3"/>
        <v>0</v>
      </c>
      <c r="L19" s="123"/>
    </row>
    <row r="20" spans="1:12" ht="15" customHeight="1" x14ac:dyDescent="0.25">
      <c r="A20" s="16"/>
      <c r="B20" s="7"/>
      <c r="C20" s="124">
        <f t="shared" si="4"/>
        <v>0</v>
      </c>
      <c r="D20" s="212"/>
      <c r="E20" s="2"/>
      <c r="F20" s="125">
        <f t="shared" si="1"/>
        <v>0</v>
      </c>
      <c r="G20" s="9"/>
      <c r="H20" s="126">
        <f t="shared" si="0"/>
        <v>0</v>
      </c>
      <c r="I20" s="130">
        <f t="shared" si="2"/>
        <v>0</v>
      </c>
      <c r="J20" s="131">
        <f t="shared" si="3"/>
        <v>0</v>
      </c>
      <c r="L20" s="123"/>
    </row>
    <row r="21" spans="1:12" ht="15" customHeight="1" x14ac:dyDescent="0.25">
      <c r="A21" s="16"/>
      <c r="B21" s="7"/>
      <c r="C21" s="124">
        <f t="shared" si="4"/>
        <v>0</v>
      </c>
      <c r="D21" s="212"/>
      <c r="E21" s="2"/>
      <c r="F21" s="125">
        <f t="shared" si="1"/>
        <v>0</v>
      </c>
      <c r="G21" s="9"/>
      <c r="H21" s="126">
        <f t="shared" si="0"/>
        <v>0</v>
      </c>
      <c r="I21" s="130">
        <f t="shared" si="2"/>
        <v>0</v>
      </c>
      <c r="J21" s="131">
        <f t="shared" si="3"/>
        <v>0</v>
      </c>
      <c r="L21" s="123"/>
    </row>
    <row r="22" spans="1:12" ht="15" customHeight="1" x14ac:dyDescent="0.25">
      <c r="A22" s="16"/>
      <c r="B22" s="7"/>
      <c r="C22" s="124">
        <f t="shared" ref="C22:C76" si="5">ROUND(B22/0.38,2)</f>
        <v>0</v>
      </c>
      <c r="D22" s="212"/>
      <c r="E22" s="2"/>
      <c r="F22" s="125">
        <f t="shared" ref="F22:F76" si="6">E22-C22</f>
        <v>0</v>
      </c>
      <c r="G22" s="9"/>
      <c r="H22" s="126">
        <f t="shared" ref="H22:H76" si="7">SUM(E22*G22)-(C22*G22)</f>
        <v>0</v>
      </c>
      <c r="I22" s="130">
        <f t="shared" ref="I22:I76" si="8">B22*G22</f>
        <v>0</v>
      </c>
      <c r="J22" s="131">
        <f t="shared" ref="J22:J76" si="9">E22*G22</f>
        <v>0</v>
      </c>
      <c r="L22" s="123"/>
    </row>
    <row r="23" spans="1:12" ht="15" customHeight="1" x14ac:dyDescent="0.25">
      <c r="A23" s="16"/>
      <c r="B23" s="7"/>
      <c r="C23" s="124">
        <f t="shared" si="5"/>
        <v>0</v>
      </c>
      <c r="D23" s="212"/>
      <c r="E23" s="2"/>
      <c r="F23" s="125">
        <f t="shared" si="6"/>
        <v>0</v>
      </c>
      <c r="G23" s="9"/>
      <c r="H23" s="126">
        <f t="shared" si="7"/>
        <v>0</v>
      </c>
      <c r="I23" s="130">
        <f t="shared" si="8"/>
        <v>0</v>
      </c>
      <c r="J23" s="131">
        <f t="shared" si="9"/>
        <v>0</v>
      </c>
      <c r="L23" s="123"/>
    </row>
    <row r="24" spans="1:12" ht="15" customHeight="1" x14ac:dyDescent="0.25">
      <c r="A24" s="16"/>
      <c r="B24" s="7"/>
      <c r="C24" s="124">
        <f t="shared" si="5"/>
        <v>0</v>
      </c>
      <c r="D24" s="212"/>
      <c r="E24" s="2"/>
      <c r="F24" s="125">
        <f t="shared" si="6"/>
        <v>0</v>
      </c>
      <c r="G24" s="9"/>
      <c r="H24" s="126">
        <f t="shared" si="7"/>
        <v>0</v>
      </c>
      <c r="I24" s="130">
        <f t="shared" si="8"/>
        <v>0</v>
      </c>
      <c r="J24" s="131">
        <f t="shared" si="9"/>
        <v>0</v>
      </c>
      <c r="L24" s="123"/>
    </row>
    <row r="25" spans="1:12" ht="15" customHeight="1" x14ac:dyDescent="0.25">
      <c r="A25" s="16"/>
      <c r="B25" s="7"/>
      <c r="C25" s="124">
        <f t="shared" si="5"/>
        <v>0</v>
      </c>
      <c r="D25" s="212"/>
      <c r="E25" s="2"/>
      <c r="F25" s="125">
        <f t="shared" si="6"/>
        <v>0</v>
      </c>
      <c r="G25" s="9"/>
      <c r="H25" s="126">
        <f t="shared" si="7"/>
        <v>0</v>
      </c>
      <c r="I25" s="130">
        <f t="shared" si="8"/>
        <v>0</v>
      </c>
      <c r="J25" s="131">
        <f t="shared" si="9"/>
        <v>0</v>
      </c>
      <c r="L25" s="123"/>
    </row>
    <row r="26" spans="1:12" ht="15" customHeight="1" x14ac:dyDescent="0.25">
      <c r="A26" s="16"/>
      <c r="B26" s="7"/>
      <c r="C26" s="124">
        <f t="shared" si="5"/>
        <v>0</v>
      </c>
      <c r="D26" s="212"/>
      <c r="E26" s="2"/>
      <c r="F26" s="125">
        <f t="shared" si="6"/>
        <v>0</v>
      </c>
      <c r="G26" s="9"/>
      <c r="H26" s="126">
        <f t="shared" si="7"/>
        <v>0</v>
      </c>
      <c r="I26" s="130">
        <f t="shared" si="8"/>
        <v>0</v>
      </c>
      <c r="J26" s="131">
        <f t="shared" si="9"/>
        <v>0</v>
      </c>
      <c r="L26" s="123"/>
    </row>
    <row r="27" spans="1:12" ht="15" customHeight="1" x14ac:dyDescent="0.25">
      <c r="A27" s="16"/>
      <c r="B27" s="7"/>
      <c r="C27" s="124">
        <f t="shared" si="5"/>
        <v>0</v>
      </c>
      <c r="D27" s="212"/>
      <c r="E27" s="2"/>
      <c r="F27" s="125">
        <f t="shared" si="6"/>
        <v>0</v>
      </c>
      <c r="G27" s="9"/>
      <c r="H27" s="126">
        <f t="shared" si="7"/>
        <v>0</v>
      </c>
      <c r="I27" s="130">
        <f t="shared" si="8"/>
        <v>0</v>
      </c>
      <c r="J27" s="131">
        <f t="shared" si="9"/>
        <v>0</v>
      </c>
      <c r="L27" s="123"/>
    </row>
    <row r="28" spans="1:12" ht="15" customHeight="1" x14ac:dyDescent="0.25">
      <c r="A28" s="16"/>
      <c r="B28" s="7"/>
      <c r="C28" s="124">
        <f t="shared" si="5"/>
        <v>0</v>
      </c>
      <c r="D28" s="212"/>
      <c r="E28" s="2"/>
      <c r="F28" s="125">
        <f t="shared" si="6"/>
        <v>0</v>
      </c>
      <c r="G28" s="9"/>
      <c r="H28" s="126">
        <f t="shared" si="7"/>
        <v>0</v>
      </c>
      <c r="I28" s="130">
        <f t="shared" si="8"/>
        <v>0</v>
      </c>
      <c r="J28" s="131">
        <f t="shared" si="9"/>
        <v>0</v>
      </c>
      <c r="L28" s="123"/>
    </row>
    <row r="29" spans="1:12" ht="15" customHeight="1" x14ac:dyDescent="0.25">
      <c r="A29" s="16"/>
      <c r="B29" s="7"/>
      <c r="C29" s="124">
        <f t="shared" si="5"/>
        <v>0</v>
      </c>
      <c r="D29" s="212"/>
      <c r="E29" s="2"/>
      <c r="F29" s="125">
        <f t="shared" si="6"/>
        <v>0</v>
      </c>
      <c r="G29" s="9"/>
      <c r="H29" s="126">
        <f t="shared" si="7"/>
        <v>0</v>
      </c>
      <c r="I29" s="130">
        <f t="shared" si="8"/>
        <v>0</v>
      </c>
      <c r="J29" s="131">
        <f t="shared" si="9"/>
        <v>0</v>
      </c>
      <c r="L29" s="123"/>
    </row>
    <row r="30" spans="1:12" ht="15" customHeight="1" x14ac:dyDescent="0.25">
      <c r="A30" s="16"/>
      <c r="B30" s="7"/>
      <c r="C30" s="124">
        <f t="shared" si="5"/>
        <v>0</v>
      </c>
      <c r="D30" s="212"/>
      <c r="E30" s="2"/>
      <c r="F30" s="125">
        <f t="shared" si="6"/>
        <v>0</v>
      </c>
      <c r="G30" s="9"/>
      <c r="H30" s="126">
        <f t="shared" si="7"/>
        <v>0</v>
      </c>
      <c r="I30" s="130">
        <f t="shared" si="8"/>
        <v>0</v>
      </c>
      <c r="J30" s="131">
        <f t="shared" si="9"/>
        <v>0</v>
      </c>
      <c r="L30" s="123"/>
    </row>
    <row r="31" spans="1:12" ht="15" customHeight="1" x14ac:dyDescent="0.25">
      <c r="A31" s="16"/>
      <c r="B31" s="7"/>
      <c r="C31" s="124">
        <f t="shared" si="5"/>
        <v>0</v>
      </c>
      <c r="D31" s="212"/>
      <c r="E31" s="2"/>
      <c r="F31" s="125">
        <f t="shared" si="6"/>
        <v>0</v>
      </c>
      <c r="G31" s="9"/>
      <c r="H31" s="126">
        <f t="shared" si="7"/>
        <v>0</v>
      </c>
      <c r="I31" s="130">
        <f t="shared" si="8"/>
        <v>0</v>
      </c>
      <c r="J31" s="131">
        <f t="shared" si="9"/>
        <v>0</v>
      </c>
      <c r="L31" s="123"/>
    </row>
    <row r="32" spans="1:12" ht="15" customHeight="1" x14ac:dyDescent="0.25">
      <c r="A32" s="16"/>
      <c r="B32" s="7"/>
      <c r="C32" s="124">
        <f t="shared" si="5"/>
        <v>0</v>
      </c>
      <c r="D32" s="212"/>
      <c r="E32" s="2"/>
      <c r="F32" s="125">
        <f t="shared" si="6"/>
        <v>0</v>
      </c>
      <c r="G32" s="9"/>
      <c r="H32" s="126">
        <f t="shared" si="7"/>
        <v>0</v>
      </c>
      <c r="I32" s="130">
        <f t="shared" si="8"/>
        <v>0</v>
      </c>
      <c r="J32" s="131">
        <f t="shared" si="9"/>
        <v>0</v>
      </c>
      <c r="L32" s="123"/>
    </row>
    <row r="33" spans="1:12" ht="15" customHeight="1" x14ac:dyDescent="0.25">
      <c r="A33" s="16"/>
      <c r="B33" s="7"/>
      <c r="C33" s="124">
        <f t="shared" si="5"/>
        <v>0</v>
      </c>
      <c r="D33" s="212"/>
      <c r="E33" s="2"/>
      <c r="F33" s="125">
        <f t="shared" si="6"/>
        <v>0</v>
      </c>
      <c r="G33" s="9"/>
      <c r="H33" s="126">
        <f t="shared" si="7"/>
        <v>0</v>
      </c>
      <c r="I33" s="130">
        <f t="shared" si="8"/>
        <v>0</v>
      </c>
      <c r="J33" s="131">
        <f t="shared" si="9"/>
        <v>0</v>
      </c>
      <c r="L33" s="123"/>
    </row>
    <row r="34" spans="1:12" ht="15" customHeight="1" x14ac:dyDescent="0.25">
      <c r="A34" s="16"/>
      <c r="B34" s="7"/>
      <c r="C34" s="124">
        <f t="shared" si="5"/>
        <v>0</v>
      </c>
      <c r="D34" s="212"/>
      <c r="E34" s="2"/>
      <c r="F34" s="125">
        <f t="shared" si="6"/>
        <v>0</v>
      </c>
      <c r="G34" s="9"/>
      <c r="H34" s="126">
        <f t="shared" si="7"/>
        <v>0</v>
      </c>
      <c r="I34" s="130">
        <f t="shared" si="8"/>
        <v>0</v>
      </c>
      <c r="J34" s="131">
        <f t="shared" si="9"/>
        <v>0</v>
      </c>
      <c r="L34" s="123"/>
    </row>
    <row r="35" spans="1:12" ht="15" customHeight="1" x14ac:dyDescent="0.25">
      <c r="A35" s="16"/>
      <c r="B35" s="7"/>
      <c r="C35" s="124">
        <f t="shared" si="5"/>
        <v>0</v>
      </c>
      <c r="D35" s="212"/>
      <c r="E35" s="2"/>
      <c r="F35" s="125">
        <f t="shared" si="6"/>
        <v>0</v>
      </c>
      <c r="G35" s="9"/>
      <c r="H35" s="126">
        <f t="shared" si="7"/>
        <v>0</v>
      </c>
      <c r="I35" s="130">
        <f t="shared" si="8"/>
        <v>0</v>
      </c>
      <c r="J35" s="131">
        <f t="shared" si="9"/>
        <v>0</v>
      </c>
      <c r="L35" s="123"/>
    </row>
    <row r="36" spans="1:12" ht="15" customHeight="1" x14ac:dyDescent="0.25">
      <c r="A36" s="16"/>
      <c r="B36" s="7"/>
      <c r="C36" s="124">
        <f t="shared" si="5"/>
        <v>0</v>
      </c>
      <c r="D36" s="212"/>
      <c r="E36" s="2"/>
      <c r="F36" s="125">
        <f t="shared" si="6"/>
        <v>0</v>
      </c>
      <c r="G36" s="9"/>
      <c r="H36" s="126">
        <f t="shared" si="7"/>
        <v>0</v>
      </c>
      <c r="I36" s="130">
        <f t="shared" si="8"/>
        <v>0</v>
      </c>
      <c r="J36" s="131">
        <f t="shared" si="9"/>
        <v>0</v>
      </c>
      <c r="L36" s="123"/>
    </row>
    <row r="37" spans="1:12" ht="15" customHeight="1" x14ac:dyDescent="0.25">
      <c r="A37" s="16"/>
      <c r="B37" s="7"/>
      <c r="C37" s="124">
        <f t="shared" si="5"/>
        <v>0</v>
      </c>
      <c r="D37" s="212"/>
      <c r="E37" s="2"/>
      <c r="F37" s="125">
        <f t="shared" si="6"/>
        <v>0</v>
      </c>
      <c r="G37" s="9"/>
      <c r="H37" s="126">
        <f t="shared" si="7"/>
        <v>0</v>
      </c>
      <c r="I37" s="130">
        <f t="shared" si="8"/>
        <v>0</v>
      </c>
      <c r="J37" s="131">
        <f t="shared" si="9"/>
        <v>0</v>
      </c>
      <c r="L37" s="123"/>
    </row>
    <row r="38" spans="1:12" ht="15" customHeight="1" x14ac:dyDescent="0.25">
      <c r="A38" s="16"/>
      <c r="B38" s="7"/>
      <c r="C38" s="124">
        <f t="shared" si="5"/>
        <v>0</v>
      </c>
      <c r="D38" s="212"/>
      <c r="E38" s="2"/>
      <c r="F38" s="125">
        <f t="shared" si="6"/>
        <v>0</v>
      </c>
      <c r="G38" s="9"/>
      <c r="H38" s="126">
        <f t="shared" si="7"/>
        <v>0</v>
      </c>
      <c r="I38" s="130">
        <f t="shared" si="8"/>
        <v>0</v>
      </c>
      <c r="J38" s="131">
        <f t="shared" si="9"/>
        <v>0</v>
      </c>
      <c r="L38" s="123"/>
    </row>
    <row r="39" spans="1:12" ht="15" customHeight="1" x14ac:dyDescent="0.25">
      <c r="A39" s="16"/>
      <c r="B39" s="7"/>
      <c r="C39" s="124">
        <f t="shared" si="5"/>
        <v>0</v>
      </c>
      <c r="D39" s="212"/>
      <c r="E39" s="2"/>
      <c r="F39" s="125">
        <f t="shared" si="6"/>
        <v>0</v>
      </c>
      <c r="G39" s="9"/>
      <c r="H39" s="126">
        <f t="shared" si="7"/>
        <v>0</v>
      </c>
      <c r="I39" s="130">
        <f t="shared" si="8"/>
        <v>0</v>
      </c>
      <c r="J39" s="131">
        <f t="shared" si="9"/>
        <v>0</v>
      </c>
      <c r="L39" s="123"/>
    </row>
    <row r="40" spans="1:12" ht="15" customHeight="1" x14ac:dyDescent="0.25">
      <c r="A40" s="16"/>
      <c r="B40" s="7"/>
      <c r="C40" s="124">
        <f t="shared" si="5"/>
        <v>0</v>
      </c>
      <c r="D40" s="212"/>
      <c r="E40" s="2"/>
      <c r="F40" s="125">
        <f t="shared" si="6"/>
        <v>0</v>
      </c>
      <c r="G40" s="9"/>
      <c r="H40" s="126">
        <f t="shared" si="7"/>
        <v>0</v>
      </c>
      <c r="I40" s="130">
        <f t="shared" si="8"/>
        <v>0</v>
      </c>
      <c r="J40" s="131">
        <f t="shared" si="9"/>
        <v>0</v>
      </c>
      <c r="L40" s="123"/>
    </row>
    <row r="41" spans="1:12" ht="15" customHeight="1" x14ac:dyDescent="0.25">
      <c r="A41" s="16"/>
      <c r="B41" s="7"/>
      <c r="C41" s="124">
        <f t="shared" si="5"/>
        <v>0</v>
      </c>
      <c r="D41" s="212"/>
      <c r="E41" s="2"/>
      <c r="F41" s="125">
        <f t="shared" si="6"/>
        <v>0</v>
      </c>
      <c r="G41" s="9"/>
      <c r="H41" s="126">
        <f t="shared" si="7"/>
        <v>0</v>
      </c>
      <c r="I41" s="130">
        <f t="shared" si="8"/>
        <v>0</v>
      </c>
      <c r="J41" s="131">
        <f t="shared" si="9"/>
        <v>0</v>
      </c>
      <c r="L41" s="123"/>
    </row>
    <row r="42" spans="1:12" ht="15" customHeight="1" x14ac:dyDescent="0.25">
      <c r="A42" s="16"/>
      <c r="B42" s="7"/>
      <c r="C42" s="124">
        <f t="shared" si="5"/>
        <v>0</v>
      </c>
      <c r="D42" s="212"/>
      <c r="E42" s="2"/>
      <c r="F42" s="125">
        <f t="shared" si="6"/>
        <v>0</v>
      </c>
      <c r="G42" s="9"/>
      <c r="H42" s="126">
        <f t="shared" si="7"/>
        <v>0</v>
      </c>
      <c r="I42" s="130">
        <f t="shared" si="8"/>
        <v>0</v>
      </c>
      <c r="J42" s="131">
        <f t="shared" si="9"/>
        <v>0</v>
      </c>
      <c r="L42" s="123"/>
    </row>
    <row r="43" spans="1:12" ht="15" customHeight="1" x14ac:dyDescent="0.25">
      <c r="A43" s="16"/>
      <c r="B43" s="7"/>
      <c r="C43" s="124">
        <f t="shared" ref="C43:C75" si="10">ROUND(B43/0.38,2)</f>
        <v>0</v>
      </c>
      <c r="D43" s="212"/>
      <c r="E43" s="2"/>
      <c r="F43" s="125">
        <f t="shared" ref="F43:F75" si="11">E43-C43</f>
        <v>0</v>
      </c>
      <c r="G43" s="9"/>
      <c r="H43" s="126">
        <f t="shared" ref="H43:H75" si="12">SUM(E43*G43)-(C43*G43)</f>
        <v>0</v>
      </c>
      <c r="I43" s="130">
        <f t="shared" ref="I43:I75" si="13">B43*G43</f>
        <v>0</v>
      </c>
      <c r="J43" s="131">
        <f t="shared" ref="J43:J75" si="14">E43*G43</f>
        <v>0</v>
      </c>
      <c r="L43" s="123"/>
    </row>
    <row r="44" spans="1:12" ht="15" customHeight="1" x14ac:dyDescent="0.25">
      <c r="A44" s="16"/>
      <c r="B44" s="7"/>
      <c r="C44" s="124">
        <f t="shared" si="10"/>
        <v>0</v>
      </c>
      <c r="D44" s="212"/>
      <c r="E44" s="2"/>
      <c r="F44" s="125">
        <f t="shared" si="11"/>
        <v>0</v>
      </c>
      <c r="G44" s="9"/>
      <c r="H44" s="126">
        <f t="shared" si="12"/>
        <v>0</v>
      </c>
      <c r="I44" s="130">
        <f t="shared" si="13"/>
        <v>0</v>
      </c>
      <c r="J44" s="131">
        <f t="shared" si="14"/>
        <v>0</v>
      </c>
      <c r="L44" s="123"/>
    </row>
    <row r="45" spans="1:12" ht="15" customHeight="1" x14ac:dyDescent="0.25">
      <c r="A45" s="16"/>
      <c r="B45" s="7"/>
      <c r="C45" s="124">
        <f t="shared" si="10"/>
        <v>0</v>
      </c>
      <c r="D45" s="212"/>
      <c r="E45" s="2"/>
      <c r="F45" s="125">
        <f t="shared" si="11"/>
        <v>0</v>
      </c>
      <c r="G45" s="9"/>
      <c r="H45" s="126">
        <f t="shared" si="12"/>
        <v>0</v>
      </c>
      <c r="I45" s="130">
        <f t="shared" si="13"/>
        <v>0</v>
      </c>
      <c r="J45" s="131">
        <f t="shared" si="14"/>
        <v>0</v>
      </c>
      <c r="L45" s="123"/>
    </row>
    <row r="46" spans="1:12" ht="15" customHeight="1" x14ac:dyDescent="0.25">
      <c r="A46" s="16"/>
      <c r="B46" s="7"/>
      <c r="C46" s="124">
        <f t="shared" si="10"/>
        <v>0</v>
      </c>
      <c r="D46" s="212"/>
      <c r="E46" s="2"/>
      <c r="F46" s="125">
        <f t="shared" si="11"/>
        <v>0</v>
      </c>
      <c r="G46" s="9"/>
      <c r="H46" s="126">
        <f t="shared" si="12"/>
        <v>0</v>
      </c>
      <c r="I46" s="130">
        <f t="shared" si="13"/>
        <v>0</v>
      </c>
      <c r="J46" s="131">
        <f t="shared" si="14"/>
        <v>0</v>
      </c>
      <c r="L46" s="123"/>
    </row>
    <row r="47" spans="1:12" ht="15" customHeight="1" x14ac:dyDescent="0.25">
      <c r="A47" s="16"/>
      <c r="B47" s="7"/>
      <c r="C47" s="124">
        <f t="shared" si="10"/>
        <v>0</v>
      </c>
      <c r="D47" s="212"/>
      <c r="E47" s="2"/>
      <c r="F47" s="125">
        <f t="shared" si="11"/>
        <v>0</v>
      </c>
      <c r="G47" s="9"/>
      <c r="H47" s="126">
        <f t="shared" si="12"/>
        <v>0</v>
      </c>
      <c r="I47" s="130">
        <f t="shared" si="13"/>
        <v>0</v>
      </c>
      <c r="J47" s="131">
        <f t="shared" si="14"/>
        <v>0</v>
      </c>
      <c r="L47" s="123"/>
    </row>
    <row r="48" spans="1:12" ht="15" customHeight="1" x14ac:dyDescent="0.25">
      <c r="A48" s="16"/>
      <c r="B48" s="7"/>
      <c r="C48" s="124">
        <f t="shared" si="10"/>
        <v>0</v>
      </c>
      <c r="D48" s="212"/>
      <c r="E48" s="2"/>
      <c r="F48" s="125">
        <f t="shared" si="11"/>
        <v>0</v>
      </c>
      <c r="G48" s="9"/>
      <c r="H48" s="126">
        <f t="shared" si="12"/>
        <v>0</v>
      </c>
      <c r="I48" s="130">
        <f t="shared" si="13"/>
        <v>0</v>
      </c>
      <c r="J48" s="131">
        <f t="shared" si="14"/>
        <v>0</v>
      </c>
      <c r="L48" s="123"/>
    </row>
    <row r="49" spans="1:12" ht="15" customHeight="1" x14ac:dyDescent="0.25">
      <c r="A49" s="16"/>
      <c r="B49" s="7"/>
      <c r="C49" s="124">
        <f t="shared" si="10"/>
        <v>0</v>
      </c>
      <c r="D49" s="212"/>
      <c r="E49" s="2"/>
      <c r="F49" s="125">
        <f t="shared" si="11"/>
        <v>0</v>
      </c>
      <c r="G49" s="9"/>
      <c r="H49" s="126">
        <f t="shared" si="12"/>
        <v>0</v>
      </c>
      <c r="I49" s="130">
        <f t="shared" si="13"/>
        <v>0</v>
      </c>
      <c r="J49" s="131">
        <f t="shared" si="14"/>
        <v>0</v>
      </c>
      <c r="L49" s="123"/>
    </row>
    <row r="50" spans="1:12" ht="15" customHeight="1" x14ac:dyDescent="0.25">
      <c r="A50" s="16"/>
      <c r="B50" s="7"/>
      <c r="C50" s="124">
        <f t="shared" si="10"/>
        <v>0</v>
      </c>
      <c r="D50" s="212"/>
      <c r="E50" s="2"/>
      <c r="F50" s="125">
        <f t="shared" si="11"/>
        <v>0</v>
      </c>
      <c r="G50" s="9"/>
      <c r="H50" s="126">
        <f t="shared" si="12"/>
        <v>0</v>
      </c>
      <c r="I50" s="130">
        <f t="shared" si="13"/>
        <v>0</v>
      </c>
      <c r="J50" s="131">
        <f t="shared" si="14"/>
        <v>0</v>
      </c>
      <c r="L50" s="123"/>
    </row>
    <row r="51" spans="1:12" ht="15" customHeight="1" x14ac:dyDescent="0.25">
      <c r="A51" s="16"/>
      <c r="B51" s="7"/>
      <c r="C51" s="124">
        <f t="shared" si="10"/>
        <v>0</v>
      </c>
      <c r="D51" s="212"/>
      <c r="E51" s="2"/>
      <c r="F51" s="125">
        <f t="shared" si="11"/>
        <v>0</v>
      </c>
      <c r="G51" s="9"/>
      <c r="H51" s="126">
        <f t="shared" si="12"/>
        <v>0</v>
      </c>
      <c r="I51" s="130">
        <f t="shared" si="13"/>
        <v>0</v>
      </c>
      <c r="J51" s="131">
        <f t="shared" si="14"/>
        <v>0</v>
      </c>
      <c r="L51" s="123"/>
    </row>
    <row r="52" spans="1:12" ht="15" customHeight="1" x14ac:dyDescent="0.25">
      <c r="A52" s="16"/>
      <c r="B52" s="7"/>
      <c r="C52" s="124">
        <f t="shared" si="10"/>
        <v>0</v>
      </c>
      <c r="D52" s="212"/>
      <c r="E52" s="2"/>
      <c r="F52" s="125">
        <f t="shared" si="11"/>
        <v>0</v>
      </c>
      <c r="G52" s="9"/>
      <c r="H52" s="126">
        <f t="shared" si="12"/>
        <v>0</v>
      </c>
      <c r="I52" s="130">
        <f t="shared" si="13"/>
        <v>0</v>
      </c>
      <c r="J52" s="131">
        <f t="shared" si="14"/>
        <v>0</v>
      </c>
      <c r="L52" s="123"/>
    </row>
    <row r="53" spans="1:12" ht="15" customHeight="1" x14ac:dyDescent="0.25">
      <c r="A53" s="16"/>
      <c r="B53" s="7"/>
      <c r="C53" s="124">
        <f t="shared" si="10"/>
        <v>0</v>
      </c>
      <c r="D53" s="212"/>
      <c r="E53" s="2"/>
      <c r="F53" s="125">
        <f t="shared" si="11"/>
        <v>0</v>
      </c>
      <c r="G53" s="9"/>
      <c r="H53" s="126">
        <f t="shared" si="12"/>
        <v>0</v>
      </c>
      <c r="I53" s="130">
        <f t="shared" si="13"/>
        <v>0</v>
      </c>
      <c r="J53" s="131">
        <f t="shared" si="14"/>
        <v>0</v>
      </c>
      <c r="L53" s="123"/>
    </row>
    <row r="54" spans="1:12" ht="15" customHeight="1" x14ac:dyDescent="0.25">
      <c r="A54" s="16"/>
      <c r="B54" s="7"/>
      <c r="C54" s="124">
        <f t="shared" si="10"/>
        <v>0</v>
      </c>
      <c r="D54" s="212"/>
      <c r="E54" s="2"/>
      <c r="F54" s="125">
        <f t="shared" si="11"/>
        <v>0</v>
      </c>
      <c r="G54" s="9"/>
      <c r="H54" s="126">
        <f t="shared" si="12"/>
        <v>0</v>
      </c>
      <c r="I54" s="130">
        <f t="shared" si="13"/>
        <v>0</v>
      </c>
      <c r="J54" s="131">
        <f t="shared" si="14"/>
        <v>0</v>
      </c>
      <c r="L54" s="123"/>
    </row>
    <row r="55" spans="1:12" ht="15" customHeight="1" x14ac:dyDescent="0.25">
      <c r="A55" s="16"/>
      <c r="B55" s="7"/>
      <c r="C55" s="124">
        <f t="shared" si="10"/>
        <v>0</v>
      </c>
      <c r="D55" s="212"/>
      <c r="E55" s="2"/>
      <c r="F55" s="125">
        <f t="shared" si="11"/>
        <v>0</v>
      </c>
      <c r="G55" s="9"/>
      <c r="H55" s="126">
        <f t="shared" si="12"/>
        <v>0</v>
      </c>
      <c r="I55" s="130">
        <f t="shared" si="13"/>
        <v>0</v>
      </c>
      <c r="J55" s="131">
        <f t="shared" si="14"/>
        <v>0</v>
      </c>
      <c r="L55" s="123"/>
    </row>
    <row r="56" spans="1:12" ht="15" customHeight="1" x14ac:dyDescent="0.25">
      <c r="A56" s="16"/>
      <c r="B56" s="7"/>
      <c r="C56" s="124">
        <f t="shared" si="10"/>
        <v>0</v>
      </c>
      <c r="D56" s="212"/>
      <c r="E56" s="2"/>
      <c r="F56" s="125">
        <f t="shared" si="11"/>
        <v>0</v>
      </c>
      <c r="G56" s="9"/>
      <c r="H56" s="126">
        <f t="shared" si="12"/>
        <v>0</v>
      </c>
      <c r="I56" s="130">
        <f t="shared" si="13"/>
        <v>0</v>
      </c>
      <c r="J56" s="131">
        <f t="shared" si="14"/>
        <v>0</v>
      </c>
      <c r="L56" s="123"/>
    </row>
    <row r="57" spans="1:12" ht="15" customHeight="1" x14ac:dyDescent="0.25">
      <c r="A57" s="16"/>
      <c r="B57" s="7"/>
      <c r="C57" s="124">
        <f t="shared" si="10"/>
        <v>0</v>
      </c>
      <c r="D57" s="212"/>
      <c r="E57" s="2"/>
      <c r="F57" s="125">
        <f t="shared" si="11"/>
        <v>0</v>
      </c>
      <c r="G57" s="9"/>
      <c r="H57" s="126">
        <f t="shared" si="12"/>
        <v>0</v>
      </c>
      <c r="I57" s="130">
        <f t="shared" si="13"/>
        <v>0</v>
      </c>
      <c r="J57" s="131">
        <f t="shared" si="14"/>
        <v>0</v>
      </c>
      <c r="L57" s="123"/>
    </row>
    <row r="58" spans="1:12" ht="15" customHeight="1" x14ac:dyDescent="0.25">
      <c r="A58" s="16"/>
      <c r="B58" s="7"/>
      <c r="C58" s="124">
        <f t="shared" si="10"/>
        <v>0</v>
      </c>
      <c r="D58" s="212"/>
      <c r="E58" s="2"/>
      <c r="F58" s="125">
        <f t="shared" si="11"/>
        <v>0</v>
      </c>
      <c r="G58" s="9"/>
      <c r="H58" s="126">
        <f t="shared" si="12"/>
        <v>0</v>
      </c>
      <c r="I58" s="130">
        <f t="shared" si="13"/>
        <v>0</v>
      </c>
      <c r="J58" s="131">
        <f t="shared" si="14"/>
        <v>0</v>
      </c>
      <c r="L58" s="123"/>
    </row>
    <row r="59" spans="1:12" ht="15" customHeight="1" x14ac:dyDescent="0.25">
      <c r="A59" s="16"/>
      <c r="B59" s="7"/>
      <c r="C59" s="124">
        <f t="shared" si="10"/>
        <v>0</v>
      </c>
      <c r="D59" s="212"/>
      <c r="E59" s="2"/>
      <c r="F59" s="125">
        <f t="shared" si="11"/>
        <v>0</v>
      </c>
      <c r="G59" s="9"/>
      <c r="H59" s="126">
        <f t="shared" si="12"/>
        <v>0</v>
      </c>
      <c r="I59" s="130">
        <f t="shared" si="13"/>
        <v>0</v>
      </c>
      <c r="J59" s="131">
        <f t="shared" si="14"/>
        <v>0</v>
      </c>
      <c r="L59" s="123"/>
    </row>
    <row r="60" spans="1:12" ht="15" customHeight="1" x14ac:dyDescent="0.25">
      <c r="A60" s="16"/>
      <c r="B60" s="7"/>
      <c r="C60" s="124">
        <f t="shared" si="10"/>
        <v>0</v>
      </c>
      <c r="D60" s="212"/>
      <c r="E60" s="2"/>
      <c r="F60" s="125">
        <f t="shared" si="11"/>
        <v>0</v>
      </c>
      <c r="G60" s="9"/>
      <c r="H60" s="126">
        <f t="shared" si="12"/>
        <v>0</v>
      </c>
      <c r="I60" s="130">
        <f t="shared" si="13"/>
        <v>0</v>
      </c>
      <c r="J60" s="131">
        <f t="shared" si="14"/>
        <v>0</v>
      </c>
      <c r="L60" s="123"/>
    </row>
    <row r="61" spans="1:12" ht="15" customHeight="1" x14ac:dyDescent="0.25">
      <c r="A61" s="16"/>
      <c r="B61" s="7"/>
      <c r="C61" s="124">
        <f t="shared" si="10"/>
        <v>0</v>
      </c>
      <c r="D61" s="212"/>
      <c r="E61" s="2"/>
      <c r="F61" s="125">
        <f t="shared" si="11"/>
        <v>0</v>
      </c>
      <c r="G61" s="9"/>
      <c r="H61" s="126">
        <f t="shared" si="12"/>
        <v>0</v>
      </c>
      <c r="I61" s="130">
        <f t="shared" si="13"/>
        <v>0</v>
      </c>
      <c r="J61" s="131">
        <f t="shared" si="14"/>
        <v>0</v>
      </c>
      <c r="L61" s="123"/>
    </row>
    <row r="62" spans="1:12" ht="15" customHeight="1" x14ac:dyDescent="0.25">
      <c r="A62" s="16"/>
      <c r="B62" s="7"/>
      <c r="C62" s="124">
        <f t="shared" si="10"/>
        <v>0</v>
      </c>
      <c r="D62" s="212"/>
      <c r="E62" s="2"/>
      <c r="F62" s="125">
        <f t="shared" si="11"/>
        <v>0</v>
      </c>
      <c r="G62" s="9"/>
      <c r="H62" s="126">
        <f t="shared" si="12"/>
        <v>0</v>
      </c>
      <c r="I62" s="130">
        <f t="shared" si="13"/>
        <v>0</v>
      </c>
      <c r="J62" s="131">
        <f t="shared" si="14"/>
        <v>0</v>
      </c>
      <c r="L62" s="123"/>
    </row>
    <row r="63" spans="1:12" ht="15" customHeight="1" x14ac:dyDescent="0.25">
      <c r="A63" s="16"/>
      <c r="B63" s="7"/>
      <c r="C63" s="124">
        <f t="shared" si="10"/>
        <v>0</v>
      </c>
      <c r="D63" s="212"/>
      <c r="E63" s="2"/>
      <c r="F63" s="125">
        <f t="shared" si="11"/>
        <v>0</v>
      </c>
      <c r="G63" s="9"/>
      <c r="H63" s="126">
        <f t="shared" si="12"/>
        <v>0</v>
      </c>
      <c r="I63" s="130">
        <f t="shared" si="13"/>
        <v>0</v>
      </c>
      <c r="J63" s="131">
        <f t="shared" si="14"/>
        <v>0</v>
      </c>
      <c r="L63" s="123"/>
    </row>
    <row r="64" spans="1:12" ht="15" customHeight="1" x14ac:dyDescent="0.25">
      <c r="A64" s="16"/>
      <c r="B64" s="7"/>
      <c r="C64" s="124">
        <f t="shared" si="10"/>
        <v>0</v>
      </c>
      <c r="D64" s="212"/>
      <c r="E64" s="2"/>
      <c r="F64" s="125">
        <f t="shared" si="11"/>
        <v>0</v>
      </c>
      <c r="G64" s="9"/>
      <c r="H64" s="126">
        <f t="shared" si="12"/>
        <v>0</v>
      </c>
      <c r="I64" s="130">
        <f t="shared" si="13"/>
        <v>0</v>
      </c>
      <c r="J64" s="131">
        <f t="shared" si="14"/>
        <v>0</v>
      </c>
      <c r="L64" s="123"/>
    </row>
    <row r="65" spans="1:12" ht="15" customHeight="1" x14ac:dyDescent="0.25">
      <c r="A65" s="16"/>
      <c r="B65" s="7"/>
      <c r="C65" s="124">
        <f t="shared" si="10"/>
        <v>0</v>
      </c>
      <c r="D65" s="212"/>
      <c r="E65" s="2"/>
      <c r="F65" s="125">
        <f t="shared" si="11"/>
        <v>0</v>
      </c>
      <c r="G65" s="9"/>
      <c r="H65" s="126">
        <f t="shared" si="12"/>
        <v>0</v>
      </c>
      <c r="I65" s="130">
        <f t="shared" si="13"/>
        <v>0</v>
      </c>
      <c r="J65" s="131">
        <f t="shared" si="14"/>
        <v>0</v>
      </c>
      <c r="L65" s="123"/>
    </row>
    <row r="66" spans="1:12" ht="15" customHeight="1" x14ac:dyDescent="0.25">
      <c r="A66" s="16"/>
      <c r="B66" s="7"/>
      <c r="C66" s="124">
        <f t="shared" si="10"/>
        <v>0</v>
      </c>
      <c r="D66" s="212"/>
      <c r="E66" s="2"/>
      <c r="F66" s="125">
        <f t="shared" si="11"/>
        <v>0</v>
      </c>
      <c r="G66" s="9"/>
      <c r="H66" s="126">
        <f t="shared" si="12"/>
        <v>0</v>
      </c>
      <c r="I66" s="130">
        <f t="shared" si="13"/>
        <v>0</v>
      </c>
      <c r="J66" s="131">
        <f t="shared" si="14"/>
        <v>0</v>
      </c>
      <c r="L66" s="123"/>
    </row>
    <row r="67" spans="1:12" ht="15" customHeight="1" x14ac:dyDescent="0.25">
      <c r="A67" s="16"/>
      <c r="B67" s="7"/>
      <c r="C67" s="124">
        <f t="shared" si="10"/>
        <v>0</v>
      </c>
      <c r="D67" s="212"/>
      <c r="E67" s="2"/>
      <c r="F67" s="125">
        <f t="shared" si="11"/>
        <v>0</v>
      </c>
      <c r="G67" s="9"/>
      <c r="H67" s="126">
        <f t="shared" si="12"/>
        <v>0</v>
      </c>
      <c r="I67" s="130">
        <f t="shared" si="13"/>
        <v>0</v>
      </c>
      <c r="J67" s="131">
        <f t="shared" si="14"/>
        <v>0</v>
      </c>
      <c r="L67" s="123"/>
    </row>
    <row r="68" spans="1:12" ht="15" customHeight="1" x14ac:dyDescent="0.25">
      <c r="A68" s="16"/>
      <c r="B68" s="7"/>
      <c r="C68" s="124">
        <f t="shared" si="10"/>
        <v>0</v>
      </c>
      <c r="D68" s="212"/>
      <c r="E68" s="2"/>
      <c r="F68" s="125">
        <f t="shared" si="11"/>
        <v>0</v>
      </c>
      <c r="G68" s="9"/>
      <c r="H68" s="126">
        <f t="shared" si="12"/>
        <v>0</v>
      </c>
      <c r="I68" s="130">
        <f t="shared" si="13"/>
        <v>0</v>
      </c>
      <c r="J68" s="131">
        <f t="shared" si="14"/>
        <v>0</v>
      </c>
      <c r="L68" s="123"/>
    </row>
    <row r="69" spans="1:12" ht="15" customHeight="1" x14ac:dyDescent="0.25">
      <c r="A69" s="16"/>
      <c r="B69" s="7"/>
      <c r="C69" s="124">
        <f t="shared" si="10"/>
        <v>0</v>
      </c>
      <c r="D69" s="212"/>
      <c r="E69" s="2"/>
      <c r="F69" s="125">
        <f t="shared" si="11"/>
        <v>0</v>
      </c>
      <c r="G69" s="9"/>
      <c r="H69" s="126">
        <f t="shared" si="12"/>
        <v>0</v>
      </c>
      <c r="I69" s="130">
        <f t="shared" si="13"/>
        <v>0</v>
      </c>
      <c r="J69" s="131">
        <f t="shared" si="14"/>
        <v>0</v>
      </c>
      <c r="L69" s="123"/>
    </row>
    <row r="70" spans="1:12" ht="15" customHeight="1" x14ac:dyDescent="0.25">
      <c r="A70" s="16"/>
      <c r="B70" s="7"/>
      <c r="C70" s="124">
        <f t="shared" si="10"/>
        <v>0</v>
      </c>
      <c r="D70" s="212"/>
      <c r="E70" s="2"/>
      <c r="F70" s="125">
        <f t="shared" si="11"/>
        <v>0</v>
      </c>
      <c r="G70" s="9"/>
      <c r="H70" s="126">
        <f t="shared" si="12"/>
        <v>0</v>
      </c>
      <c r="I70" s="130">
        <f t="shared" si="13"/>
        <v>0</v>
      </c>
      <c r="J70" s="131">
        <f t="shared" si="14"/>
        <v>0</v>
      </c>
      <c r="L70" s="123"/>
    </row>
    <row r="71" spans="1:12" ht="15" customHeight="1" x14ac:dyDescent="0.25">
      <c r="A71" s="16"/>
      <c r="B71" s="7"/>
      <c r="C71" s="124">
        <f t="shared" si="10"/>
        <v>0</v>
      </c>
      <c r="D71" s="212"/>
      <c r="E71" s="2"/>
      <c r="F71" s="125">
        <f t="shared" si="11"/>
        <v>0</v>
      </c>
      <c r="G71" s="9"/>
      <c r="H71" s="126">
        <f t="shared" si="12"/>
        <v>0</v>
      </c>
      <c r="I71" s="130">
        <f t="shared" si="13"/>
        <v>0</v>
      </c>
      <c r="J71" s="131">
        <f t="shared" si="14"/>
        <v>0</v>
      </c>
      <c r="L71" s="123"/>
    </row>
    <row r="72" spans="1:12" ht="15" customHeight="1" x14ac:dyDescent="0.25">
      <c r="A72" s="16"/>
      <c r="B72" s="7"/>
      <c r="C72" s="124">
        <f t="shared" si="10"/>
        <v>0</v>
      </c>
      <c r="D72" s="212"/>
      <c r="E72" s="2"/>
      <c r="F72" s="125">
        <f t="shared" si="11"/>
        <v>0</v>
      </c>
      <c r="G72" s="9"/>
      <c r="H72" s="126">
        <f t="shared" si="12"/>
        <v>0</v>
      </c>
      <c r="I72" s="130">
        <f t="shared" si="13"/>
        <v>0</v>
      </c>
      <c r="J72" s="131">
        <f t="shared" si="14"/>
        <v>0</v>
      </c>
      <c r="L72" s="123"/>
    </row>
    <row r="73" spans="1:12" ht="15" customHeight="1" x14ac:dyDescent="0.25">
      <c r="A73" s="16"/>
      <c r="B73" s="7"/>
      <c r="C73" s="124">
        <f t="shared" si="10"/>
        <v>0</v>
      </c>
      <c r="D73" s="212"/>
      <c r="E73" s="2"/>
      <c r="F73" s="125">
        <f t="shared" si="11"/>
        <v>0</v>
      </c>
      <c r="G73" s="9"/>
      <c r="H73" s="126">
        <f t="shared" si="12"/>
        <v>0</v>
      </c>
      <c r="I73" s="130">
        <f t="shared" si="13"/>
        <v>0</v>
      </c>
      <c r="J73" s="131">
        <f t="shared" si="14"/>
        <v>0</v>
      </c>
      <c r="L73" s="123"/>
    </row>
    <row r="74" spans="1:12" ht="15" customHeight="1" x14ac:dyDescent="0.25">
      <c r="A74" s="16"/>
      <c r="B74" s="7"/>
      <c r="C74" s="124">
        <f t="shared" si="10"/>
        <v>0</v>
      </c>
      <c r="D74" s="212"/>
      <c r="E74" s="2"/>
      <c r="F74" s="125">
        <f t="shared" si="11"/>
        <v>0</v>
      </c>
      <c r="G74" s="9"/>
      <c r="H74" s="126">
        <f t="shared" si="12"/>
        <v>0</v>
      </c>
      <c r="I74" s="130">
        <f t="shared" si="13"/>
        <v>0</v>
      </c>
      <c r="J74" s="131">
        <f t="shared" si="14"/>
        <v>0</v>
      </c>
      <c r="L74" s="123"/>
    </row>
    <row r="75" spans="1:12" ht="15" customHeight="1" x14ac:dyDescent="0.25">
      <c r="A75" s="16"/>
      <c r="B75" s="7"/>
      <c r="C75" s="124">
        <f t="shared" si="10"/>
        <v>0</v>
      </c>
      <c r="D75" s="212"/>
      <c r="E75" s="2"/>
      <c r="F75" s="125">
        <f t="shared" si="11"/>
        <v>0</v>
      </c>
      <c r="G75" s="9"/>
      <c r="H75" s="126">
        <f t="shared" si="12"/>
        <v>0</v>
      </c>
      <c r="I75" s="130">
        <f t="shared" si="13"/>
        <v>0</v>
      </c>
      <c r="J75" s="131">
        <f t="shared" si="14"/>
        <v>0</v>
      </c>
      <c r="L75" s="123"/>
    </row>
    <row r="76" spans="1:12" ht="15" customHeight="1" x14ac:dyDescent="0.25">
      <c r="A76" s="16"/>
      <c r="B76" s="7"/>
      <c r="C76" s="124">
        <f t="shared" si="5"/>
        <v>0</v>
      </c>
      <c r="D76" s="212"/>
      <c r="E76" s="2"/>
      <c r="F76" s="125">
        <f t="shared" si="6"/>
        <v>0</v>
      </c>
      <c r="G76" s="9"/>
      <c r="H76" s="126">
        <f t="shared" si="7"/>
        <v>0</v>
      </c>
      <c r="I76" s="130">
        <f t="shared" si="8"/>
        <v>0</v>
      </c>
      <c r="J76" s="131">
        <f t="shared" si="9"/>
        <v>0</v>
      </c>
      <c r="L76" s="123"/>
    </row>
    <row r="77" spans="1:12" ht="15" customHeight="1" x14ac:dyDescent="0.25">
      <c r="A77" s="16"/>
      <c r="B77" s="7"/>
      <c r="C77" s="124">
        <f t="shared" ref="C77:C91" si="15">ROUND(B77/0.38,2)</f>
        <v>0</v>
      </c>
      <c r="D77" s="212"/>
      <c r="E77" s="2"/>
      <c r="F77" s="125">
        <f t="shared" ref="F77:F91" si="16">E77-C77</f>
        <v>0</v>
      </c>
      <c r="G77" s="9"/>
      <c r="H77" s="126">
        <f t="shared" ref="H77:H91" si="17">SUM(E77*G77)-(C77*G77)</f>
        <v>0</v>
      </c>
      <c r="I77" s="130">
        <f t="shared" ref="I77:I91" si="18">B77*G77</f>
        <v>0</v>
      </c>
      <c r="J77" s="131">
        <f t="shared" ref="J77:J91" si="19">E77*G77</f>
        <v>0</v>
      </c>
      <c r="L77" s="123"/>
    </row>
    <row r="78" spans="1:12" ht="15" customHeight="1" x14ac:dyDescent="0.25">
      <c r="A78" s="16"/>
      <c r="B78" s="7"/>
      <c r="C78" s="124">
        <f t="shared" si="15"/>
        <v>0</v>
      </c>
      <c r="D78" s="212"/>
      <c r="E78" s="2"/>
      <c r="F78" s="125">
        <f t="shared" si="16"/>
        <v>0</v>
      </c>
      <c r="G78" s="9"/>
      <c r="H78" s="126">
        <f t="shared" si="17"/>
        <v>0</v>
      </c>
      <c r="I78" s="130">
        <f t="shared" si="18"/>
        <v>0</v>
      </c>
      <c r="J78" s="131">
        <f t="shared" si="19"/>
        <v>0</v>
      </c>
      <c r="L78" s="123"/>
    </row>
    <row r="79" spans="1:12" ht="15" customHeight="1" x14ac:dyDescent="0.25">
      <c r="A79" s="16"/>
      <c r="B79" s="7"/>
      <c r="C79" s="124">
        <f t="shared" si="15"/>
        <v>0</v>
      </c>
      <c r="D79" s="212"/>
      <c r="E79" s="2"/>
      <c r="F79" s="125">
        <f t="shared" si="16"/>
        <v>0</v>
      </c>
      <c r="G79" s="9"/>
      <c r="H79" s="126">
        <f t="shared" si="17"/>
        <v>0</v>
      </c>
      <c r="I79" s="130">
        <f t="shared" si="18"/>
        <v>0</v>
      </c>
      <c r="J79" s="131">
        <f t="shared" si="19"/>
        <v>0</v>
      </c>
      <c r="L79" s="123"/>
    </row>
    <row r="80" spans="1:12" ht="15" customHeight="1" x14ac:dyDescent="0.25">
      <c r="A80" s="16"/>
      <c r="B80" s="7"/>
      <c r="C80" s="124">
        <f t="shared" si="15"/>
        <v>0</v>
      </c>
      <c r="D80" s="212"/>
      <c r="E80" s="2"/>
      <c r="F80" s="125">
        <f t="shared" si="16"/>
        <v>0</v>
      </c>
      <c r="G80" s="9"/>
      <c r="H80" s="126">
        <f t="shared" si="17"/>
        <v>0</v>
      </c>
      <c r="I80" s="130">
        <f t="shared" si="18"/>
        <v>0</v>
      </c>
      <c r="J80" s="131">
        <f t="shared" si="19"/>
        <v>0</v>
      </c>
      <c r="L80" s="123"/>
    </row>
    <row r="81" spans="1:12" ht="15" customHeight="1" x14ac:dyDescent="0.25">
      <c r="A81" s="16"/>
      <c r="B81" s="7"/>
      <c r="C81" s="124">
        <f t="shared" si="15"/>
        <v>0</v>
      </c>
      <c r="D81" s="212"/>
      <c r="E81" s="2"/>
      <c r="F81" s="125">
        <f t="shared" si="16"/>
        <v>0</v>
      </c>
      <c r="G81" s="9"/>
      <c r="H81" s="126">
        <f t="shared" si="17"/>
        <v>0</v>
      </c>
      <c r="I81" s="130">
        <f t="shared" si="18"/>
        <v>0</v>
      </c>
      <c r="J81" s="131">
        <f t="shared" si="19"/>
        <v>0</v>
      </c>
      <c r="L81" s="123"/>
    </row>
    <row r="82" spans="1:12" ht="15" customHeight="1" x14ac:dyDescent="0.25">
      <c r="A82" s="16"/>
      <c r="B82" s="7"/>
      <c r="C82" s="124">
        <f t="shared" si="15"/>
        <v>0</v>
      </c>
      <c r="D82" s="212"/>
      <c r="E82" s="2"/>
      <c r="F82" s="125">
        <f t="shared" si="16"/>
        <v>0</v>
      </c>
      <c r="G82" s="9"/>
      <c r="H82" s="126">
        <f t="shared" si="17"/>
        <v>0</v>
      </c>
      <c r="I82" s="130">
        <f t="shared" si="18"/>
        <v>0</v>
      </c>
      <c r="J82" s="131">
        <f t="shared" si="19"/>
        <v>0</v>
      </c>
      <c r="L82" s="123"/>
    </row>
    <row r="83" spans="1:12" ht="15" customHeight="1" x14ac:dyDescent="0.25">
      <c r="A83" s="16"/>
      <c r="B83" s="7"/>
      <c r="C83" s="124">
        <f t="shared" si="15"/>
        <v>0</v>
      </c>
      <c r="D83" s="212"/>
      <c r="E83" s="2"/>
      <c r="F83" s="125">
        <f t="shared" si="16"/>
        <v>0</v>
      </c>
      <c r="G83" s="9"/>
      <c r="H83" s="126">
        <f t="shared" si="17"/>
        <v>0</v>
      </c>
      <c r="I83" s="130">
        <f t="shared" si="18"/>
        <v>0</v>
      </c>
      <c r="J83" s="131">
        <f t="shared" si="19"/>
        <v>0</v>
      </c>
      <c r="L83" s="123"/>
    </row>
    <row r="84" spans="1:12" ht="15" customHeight="1" x14ac:dyDescent="0.25">
      <c r="A84" s="16"/>
      <c r="B84" s="7"/>
      <c r="C84" s="124">
        <f t="shared" si="15"/>
        <v>0</v>
      </c>
      <c r="D84" s="212"/>
      <c r="E84" s="2"/>
      <c r="F84" s="125">
        <f t="shared" si="16"/>
        <v>0</v>
      </c>
      <c r="G84" s="9"/>
      <c r="H84" s="126">
        <f t="shared" si="17"/>
        <v>0</v>
      </c>
      <c r="I84" s="130">
        <f t="shared" si="18"/>
        <v>0</v>
      </c>
      <c r="J84" s="131">
        <f t="shared" si="19"/>
        <v>0</v>
      </c>
      <c r="L84" s="123"/>
    </row>
    <row r="85" spans="1:12" ht="15" customHeight="1" x14ac:dyDescent="0.25">
      <c r="A85" s="16"/>
      <c r="B85" s="7"/>
      <c r="C85" s="124">
        <f t="shared" si="15"/>
        <v>0</v>
      </c>
      <c r="D85" s="212"/>
      <c r="E85" s="2"/>
      <c r="F85" s="125">
        <f t="shared" si="16"/>
        <v>0</v>
      </c>
      <c r="G85" s="9"/>
      <c r="H85" s="126">
        <f t="shared" si="17"/>
        <v>0</v>
      </c>
      <c r="I85" s="130">
        <f t="shared" si="18"/>
        <v>0</v>
      </c>
      <c r="J85" s="131">
        <f t="shared" si="19"/>
        <v>0</v>
      </c>
      <c r="L85" s="123"/>
    </row>
    <row r="86" spans="1:12" ht="15" customHeight="1" x14ac:dyDescent="0.25">
      <c r="A86" s="16"/>
      <c r="B86" s="7"/>
      <c r="C86" s="124">
        <f t="shared" si="15"/>
        <v>0</v>
      </c>
      <c r="D86" s="212"/>
      <c r="E86" s="2"/>
      <c r="F86" s="125">
        <f t="shared" si="16"/>
        <v>0</v>
      </c>
      <c r="G86" s="9"/>
      <c r="H86" s="126">
        <f t="shared" si="17"/>
        <v>0</v>
      </c>
      <c r="I86" s="130">
        <f t="shared" si="18"/>
        <v>0</v>
      </c>
      <c r="J86" s="131">
        <f t="shared" si="19"/>
        <v>0</v>
      </c>
      <c r="L86" s="123"/>
    </row>
    <row r="87" spans="1:12" ht="15" customHeight="1" x14ac:dyDescent="0.25">
      <c r="A87" s="16"/>
      <c r="B87" s="7"/>
      <c r="C87" s="124">
        <f t="shared" si="15"/>
        <v>0</v>
      </c>
      <c r="D87" s="212"/>
      <c r="E87" s="2"/>
      <c r="F87" s="125">
        <f t="shared" si="16"/>
        <v>0</v>
      </c>
      <c r="G87" s="9"/>
      <c r="H87" s="126">
        <f t="shared" si="17"/>
        <v>0</v>
      </c>
      <c r="I87" s="130">
        <f t="shared" si="18"/>
        <v>0</v>
      </c>
      <c r="J87" s="131">
        <f t="shared" si="19"/>
        <v>0</v>
      </c>
      <c r="L87" s="123"/>
    </row>
    <row r="88" spans="1:12" ht="15" customHeight="1" x14ac:dyDescent="0.25">
      <c r="A88" s="16"/>
      <c r="B88" s="7"/>
      <c r="C88" s="124">
        <f t="shared" si="15"/>
        <v>0</v>
      </c>
      <c r="D88" s="212"/>
      <c r="E88" s="2"/>
      <c r="F88" s="125">
        <f t="shared" si="16"/>
        <v>0</v>
      </c>
      <c r="G88" s="9"/>
      <c r="H88" s="126">
        <f t="shared" si="17"/>
        <v>0</v>
      </c>
      <c r="I88" s="130">
        <f t="shared" si="18"/>
        <v>0</v>
      </c>
      <c r="J88" s="131">
        <f t="shared" si="19"/>
        <v>0</v>
      </c>
      <c r="L88" s="123"/>
    </row>
    <row r="89" spans="1:12" ht="15" customHeight="1" x14ac:dyDescent="0.25">
      <c r="A89" s="16"/>
      <c r="B89" s="7"/>
      <c r="C89" s="124">
        <f t="shared" si="15"/>
        <v>0</v>
      </c>
      <c r="D89" s="212"/>
      <c r="E89" s="2"/>
      <c r="F89" s="125">
        <f t="shared" si="16"/>
        <v>0</v>
      </c>
      <c r="G89" s="9"/>
      <c r="H89" s="126">
        <f t="shared" si="17"/>
        <v>0</v>
      </c>
      <c r="I89" s="130">
        <f t="shared" si="18"/>
        <v>0</v>
      </c>
      <c r="J89" s="131">
        <f t="shared" si="19"/>
        <v>0</v>
      </c>
      <c r="L89" s="123"/>
    </row>
    <row r="90" spans="1:12" ht="15" customHeight="1" x14ac:dyDescent="0.25">
      <c r="A90" s="16"/>
      <c r="B90" s="7"/>
      <c r="C90" s="124">
        <f t="shared" si="15"/>
        <v>0</v>
      </c>
      <c r="D90" s="212"/>
      <c r="E90" s="2"/>
      <c r="F90" s="125">
        <f t="shared" si="16"/>
        <v>0</v>
      </c>
      <c r="G90" s="9"/>
      <c r="H90" s="126">
        <f t="shared" si="17"/>
        <v>0</v>
      </c>
      <c r="I90" s="130">
        <f t="shared" si="18"/>
        <v>0</v>
      </c>
      <c r="J90" s="131">
        <f t="shared" si="19"/>
        <v>0</v>
      </c>
      <c r="L90" s="123"/>
    </row>
    <row r="91" spans="1:12" ht="15" customHeight="1" x14ac:dyDescent="0.25">
      <c r="A91" s="16"/>
      <c r="B91" s="7"/>
      <c r="C91" s="124">
        <f t="shared" si="15"/>
        <v>0</v>
      </c>
      <c r="D91" s="212"/>
      <c r="E91" s="2"/>
      <c r="F91" s="125">
        <f t="shared" si="16"/>
        <v>0</v>
      </c>
      <c r="G91" s="9"/>
      <c r="H91" s="126">
        <f t="shared" si="17"/>
        <v>0</v>
      </c>
      <c r="I91" s="130">
        <f t="shared" si="18"/>
        <v>0</v>
      </c>
      <c r="J91" s="131">
        <f t="shared" si="19"/>
        <v>0</v>
      </c>
      <c r="L91" s="123"/>
    </row>
    <row r="92" spans="1:12" ht="15" customHeight="1" x14ac:dyDescent="0.25">
      <c r="A92" s="16"/>
      <c r="B92" s="7"/>
      <c r="C92" s="124">
        <f t="shared" si="4"/>
        <v>0</v>
      </c>
      <c r="D92" s="212"/>
      <c r="E92" s="2"/>
      <c r="F92" s="125">
        <f t="shared" si="1"/>
        <v>0</v>
      </c>
      <c r="G92" s="9"/>
      <c r="H92" s="126">
        <f t="shared" si="0"/>
        <v>0</v>
      </c>
      <c r="I92" s="130">
        <f t="shared" si="2"/>
        <v>0</v>
      </c>
      <c r="J92" s="131">
        <f t="shared" si="3"/>
        <v>0</v>
      </c>
      <c r="L92" s="123"/>
    </row>
    <row r="93" spans="1:12" ht="15" customHeight="1" x14ac:dyDescent="0.25">
      <c r="A93" s="16"/>
      <c r="B93" s="7"/>
      <c r="C93" s="124">
        <f t="shared" si="4"/>
        <v>0</v>
      </c>
      <c r="D93" s="212"/>
      <c r="E93" s="2"/>
      <c r="F93" s="125">
        <f t="shared" si="1"/>
        <v>0</v>
      </c>
      <c r="G93" s="9"/>
      <c r="H93" s="126">
        <f t="shared" si="0"/>
        <v>0</v>
      </c>
      <c r="I93" s="130">
        <f t="shared" si="2"/>
        <v>0</v>
      </c>
      <c r="J93" s="131">
        <f t="shared" si="3"/>
        <v>0</v>
      </c>
      <c r="L93" s="123"/>
    </row>
    <row r="94" spans="1:12" ht="15" customHeight="1" x14ac:dyDescent="0.25">
      <c r="A94" s="16"/>
      <c r="B94" s="7"/>
      <c r="C94" s="124">
        <f t="shared" si="4"/>
        <v>0</v>
      </c>
      <c r="D94" s="212"/>
      <c r="E94" s="2"/>
      <c r="F94" s="125">
        <f t="shared" si="1"/>
        <v>0</v>
      </c>
      <c r="G94" s="9"/>
      <c r="H94" s="126">
        <f t="shared" si="0"/>
        <v>0</v>
      </c>
      <c r="I94" s="130">
        <f t="shared" si="2"/>
        <v>0</v>
      </c>
      <c r="J94" s="131">
        <f t="shared" si="3"/>
        <v>0</v>
      </c>
      <c r="L94" s="123"/>
    </row>
    <row r="95" spans="1:12" ht="15" customHeight="1" x14ac:dyDescent="0.25">
      <c r="A95" s="16"/>
      <c r="B95" s="7"/>
      <c r="C95" s="124">
        <f t="shared" si="4"/>
        <v>0</v>
      </c>
      <c r="D95" s="212"/>
      <c r="E95" s="2"/>
      <c r="F95" s="125">
        <f t="shared" si="1"/>
        <v>0</v>
      </c>
      <c r="G95" s="9"/>
      <c r="H95" s="126">
        <f t="shared" si="0"/>
        <v>0</v>
      </c>
      <c r="I95" s="130">
        <f t="shared" si="2"/>
        <v>0</v>
      </c>
      <c r="J95" s="131">
        <f t="shared" si="3"/>
        <v>0</v>
      </c>
      <c r="L95" s="123"/>
    </row>
    <row r="96" spans="1:12" ht="15" customHeight="1" x14ac:dyDescent="0.25">
      <c r="A96" s="16"/>
      <c r="B96" s="7"/>
      <c r="C96" s="124">
        <f t="shared" si="4"/>
        <v>0</v>
      </c>
      <c r="D96" s="212"/>
      <c r="E96" s="2"/>
      <c r="F96" s="125">
        <f t="shared" si="1"/>
        <v>0</v>
      </c>
      <c r="G96" s="9"/>
      <c r="H96" s="126">
        <f t="shared" si="0"/>
        <v>0</v>
      </c>
      <c r="I96" s="130">
        <f t="shared" si="2"/>
        <v>0</v>
      </c>
      <c r="J96" s="131">
        <f t="shared" si="3"/>
        <v>0</v>
      </c>
      <c r="L96" s="123"/>
    </row>
    <row r="97" spans="1:12" ht="15" customHeight="1" x14ac:dyDescent="0.25">
      <c r="A97" s="16"/>
      <c r="B97" s="7"/>
      <c r="C97" s="124">
        <f t="shared" si="4"/>
        <v>0</v>
      </c>
      <c r="D97" s="212"/>
      <c r="E97" s="2"/>
      <c r="F97" s="125">
        <f t="shared" si="1"/>
        <v>0</v>
      </c>
      <c r="G97" s="9"/>
      <c r="H97" s="126">
        <f t="shared" si="0"/>
        <v>0</v>
      </c>
      <c r="I97" s="130">
        <f t="shared" si="2"/>
        <v>0</v>
      </c>
      <c r="J97" s="131">
        <f t="shared" si="3"/>
        <v>0</v>
      </c>
      <c r="L97" s="123"/>
    </row>
    <row r="98" spans="1:12" ht="15" customHeight="1" x14ac:dyDescent="0.25">
      <c r="A98" s="16"/>
      <c r="B98" s="7"/>
      <c r="C98" s="124">
        <f t="shared" si="4"/>
        <v>0</v>
      </c>
      <c r="D98" s="212"/>
      <c r="E98" s="2"/>
      <c r="F98" s="125">
        <f t="shared" si="1"/>
        <v>0</v>
      </c>
      <c r="G98" s="9"/>
      <c r="H98" s="126">
        <f t="shared" si="0"/>
        <v>0</v>
      </c>
      <c r="I98" s="130">
        <f t="shared" si="2"/>
        <v>0</v>
      </c>
      <c r="J98" s="131">
        <f t="shared" si="3"/>
        <v>0</v>
      </c>
      <c r="L98" s="123"/>
    </row>
    <row r="99" spans="1:12" ht="15" customHeight="1" x14ac:dyDescent="0.25">
      <c r="A99" s="16"/>
      <c r="B99" s="7"/>
      <c r="C99" s="124">
        <f t="shared" si="4"/>
        <v>0</v>
      </c>
      <c r="D99" s="212"/>
      <c r="E99" s="2"/>
      <c r="F99" s="125">
        <f t="shared" si="1"/>
        <v>0</v>
      </c>
      <c r="G99" s="9"/>
      <c r="H99" s="126">
        <f t="shared" si="0"/>
        <v>0</v>
      </c>
      <c r="I99" s="130">
        <f t="shared" si="2"/>
        <v>0</v>
      </c>
      <c r="J99" s="131">
        <f t="shared" si="3"/>
        <v>0</v>
      </c>
      <c r="L99" s="123"/>
    </row>
    <row r="100" spans="1:12" ht="15" customHeight="1" x14ac:dyDescent="0.25">
      <c r="A100" s="16"/>
      <c r="B100" s="7"/>
      <c r="C100" s="124">
        <f t="shared" ref="C100" si="20">ROUND(B100/0.38,2)</f>
        <v>0</v>
      </c>
      <c r="D100" s="212"/>
      <c r="E100" s="2"/>
      <c r="F100" s="125">
        <f t="shared" ref="F100" si="21">E100-C100</f>
        <v>0</v>
      </c>
      <c r="G100" s="9"/>
      <c r="H100" s="126">
        <f t="shared" ref="H100" si="22">SUM(E100*G100)-(C100*G100)</f>
        <v>0</v>
      </c>
      <c r="I100" s="130">
        <f t="shared" ref="I100" si="23">B100*G100</f>
        <v>0</v>
      </c>
      <c r="J100" s="131">
        <f t="shared" ref="J100" si="24">E100*G100</f>
        <v>0</v>
      </c>
      <c r="L100" s="123"/>
    </row>
    <row r="101" spans="1:12" ht="15" customHeight="1" x14ac:dyDescent="0.25">
      <c r="A101" s="16"/>
      <c r="B101" s="7"/>
      <c r="C101" s="124">
        <f t="shared" ref="C101" si="25">ROUND(B101/0.38,2)</f>
        <v>0</v>
      </c>
      <c r="D101" s="212"/>
      <c r="E101" s="2"/>
      <c r="F101" s="125">
        <f t="shared" ref="F101" si="26">E101-C101</f>
        <v>0</v>
      </c>
      <c r="G101" s="9"/>
      <c r="H101" s="126">
        <f t="shared" ref="H101" si="27">SUM(E101*G101)-(C101*G101)</f>
        <v>0</v>
      </c>
      <c r="I101" s="130">
        <f t="shared" ref="I101" si="28">B101*G101</f>
        <v>0</v>
      </c>
      <c r="J101" s="131">
        <f t="shared" ref="J101" si="29">E101*G101</f>
        <v>0</v>
      </c>
      <c r="L101" s="123"/>
    </row>
    <row r="102" spans="1:12" ht="15" customHeight="1" x14ac:dyDescent="0.25">
      <c r="A102" s="16"/>
      <c r="B102" s="7"/>
      <c r="C102" s="124">
        <f t="shared" si="4"/>
        <v>0</v>
      </c>
      <c r="D102" s="212"/>
      <c r="E102" s="2"/>
      <c r="F102" s="125">
        <f t="shared" si="1"/>
        <v>0</v>
      </c>
      <c r="G102" s="9"/>
      <c r="H102" s="126">
        <f t="shared" si="0"/>
        <v>0</v>
      </c>
      <c r="I102" s="130">
        <f t="shared" si="2"/>
        <v>0</v>
      </c>
      <c r="J102" s="131">
        <f t="shared" si="3"/>
        <v>0</v>
      </c>
      <c r="L102" s="123"/>
    </row>
    <row r="103" spans="1:12" ht="15" customHeight="1" thickBot="1" x14ac:dyDescent="0.3">
      <c r="A103" s="16"/>
      <c r="B103" s="7"/>
      <c r="C103" s="124">
        <f t="shared" si="4"/>
        <v>0</v>
      </c>
      <c r="D103" s="213"/>
      <c r="E103" s="2"/>
      <c r="F103" s="125">
        <f t="shared" si="1"/>
        <v>0</v>
      </c>
      <c r="G103" s="9"/>
      <c r="H103" s="126">
        <f t="shared" si="0"/>
        <v>0</v>
      </c>
      <c r="I103" s="139">
        <f t="shared" si="2"/>
        <v>0</v>
      </c>
      <c r="J103" s="140">
        <f t="shared" si="3"/>
        <v>0</v>
      </c>
      <c r="L103" s="123"/>
    </row>
    <row r="104" spans="1:12" ht="15" customHeight="1" thickBot="1" x14ac:dyDescent="0.3">
      <c r="A104" s="191"/>
      <c r="B104" s="192"/>
      <c r="C104" s="192"/>
      <c r="D104" s="192"/>
      <c r="E104" s="192"/>
      <c r="F104" s="192"/>
      <c r="G104" s="193"/>
      <c r="H104" s="141">
        <f>SUM(H5:H103)</f>
        <v>0</v>
      </c>
      <c r="I104" s="142">
        <f>SUM(I5:I103)</f>
        <v>0</v>
      </c>
      <c r="J104" s="143">
        <f>SUM(J5:J103)</f>
        <v>0</v>
      </c>
      <c r="L104" s="123"/>
    </row>
    <row r="105" spans="1:12" ht="21" customHeight="1" thickBot="1" x14ac:dyDescent="0.3">
      <c r="A105" s="206"/>
      <c r="B105" s="207"/>
      <c r="C105" s="199" t="s">
        <v>76</v>
      </c>
      <c r="D105" s="209"/>
      <c r="E105" s="207"/>
      <c r="F105" s="207"/>
      <c r="G105" s="207"/>
      <c r="H105" s="207"/>
      <c r="I105" s="207"/>
      <c r="J105" s="208"/>
      <c r="L105" s="123"/>
    </row>
    <row r="106" spans="1:12" s="148" customFormat="1" ht="54.75" customHeight="1" thickBot="1" x14ac:dyDescent="0.3">
      <c r="A106" s="119" t="s">
        <v>34</v>
      </c>
      <c r="B106" s="117" t="s">
        <v>61</v>
      </c>
      <c r="C106" s="144"/>
      <c r="D106" s="145" t="s">
        <v>35</v>
      </c>
      <c r="E106" s="118" t="s">
        <v>41</v>
      </c>
      <c r="F106" s="146"/>
      <c r="G106" s="119" t="s">
        <v>36</v>
      </c>
      <c r="H106" s="147"/>
      <c r="I106" s="204" t="s">
        <v>39</v>
      </c>
      <c r="J106" s="205" t="s">
        <v>51</v>
      </c>
      <c r="L106" s="149"/>
    </row>
    <row r="107" spans="1:12" ht="15" customHeight="1" x14ac:dyDescent="0.25">
      <c r="A107" s="9" t="s">
        <v>19</v>
      </c>
      <c r="B107" s="7"/>
      <c r="C107" s="150"/>
      <c r="D107" s="151"/>
      <c r="E107" s="61"/>
      <c r="F107" s="152"/>
      <c r="G107" s="9"/>
      <c r="H107" s="153"/>
      <c r="I107" s="130">
        <f>B107*G107</f>
        <v>0</v>
      </c>
      <c r="J107" s="131">
        <f>G107*(D107+E107)</f>
        <v>0</v>
      </c>
      <c r="L107" s="123"/>
    </row>
    <row r="108" spans="1:12" ht="15" customHeight="1" x14ac:dyDescent="0.25">
      <c r="A108" s="9" t="s">
        <v>1</v>
      </c>
      <c r="B108" s="7"/>
      <c r="C108" s="154"/>
      <c r="D108" s="151"/>
      <c r="E108" s="61"/>
      <c r="F108" s="155"/>
      <c r="G108" s="9"/>
      <c r="H108" s="156"/>
      <c r="I108" s="130">
        <f>B108*G108</f>
        <v>0</v>
      </c>
      <c r="J108" s="131">
        <f t="shared" ref="J108:J121" si="30">G108*(D108+E108)</f>
        <v>0</v>
      </c>
      <c r="L108" s="123"/>
    </row>
    <row r="109" spans="1:12" ht="15" customHeight="1" x14ac:dyDescent="0.25">
      <c r="A109" s="9" t="s">
        <v>74</v>
      </c>
      <c r="B109" s="7"/>
      <c r="C109" s="154"/>
      <c r="D109" s="151"/>
      <c r="E109" s="61"/>
      <c r="F109" s="155"/>
      <c r="G109" s="9"/>
      <c r="H109" s="156"/>
      <c r="I109" s="130">
        <f t="shared" ref="I109:I121" si="31">B109*G109</f>
        <v>0</v>
      </c>
      <c r="J109" s="131">
        <f t="shared" si="30"/>
        <v>0</v>
      </c>
      <c r="L109" s="123"/>
    </row>
    <row r="110" spans="1:12" ht="15" customHeight="1" x14ac:dyDescent="0.25">
      <c r="A110" s="9" t="s">
        <v>23</v>
      </c>
      <c r="B110" s="7"/>
      <c r="C110" s="154"/>
      <c r="D110" s="151"/>
      <c r="E110" s="61"/>
      <c r="F110" s="155"/>
      <c r="G110" s="9"/>
      <c r="H110" s="156"/>
      <c r="I110" s="130">
        <f t="shared" si="31"/>
        <v>0</v>
      </c>
      <c r="J110" s="131">
        <f t="shared" si="30"/>
        <v>0</v>
      </c>
      <c r="L110" s="123"/>
    </row>
    <row r="111" spans="1:12" ht="15" customHeight="1" x14ac:dyDescent="0.25">
      <c r="A111" s="9" t="s">
        <v>20</v>
      </c>
      <c r="B111" s="7"/>
      <c r="C111" s="154"/>
      <c r="D111" s="151"/>
      <c r="E111" s="61"/>
      <c r="F111" s="155"/>
      <c r="G111" s="9"/>
      <c r="H111" s="156"/>
      <c r="I111" s="130">
        <f t="shared" si="31"/>
        <v>0</v>
      </c>
      <c r="J111" s="131">
        <f t="shared" si="30"/>
        <v>0</v>
      </c>
      <c r="L111" s="123"/>
    </row>
    <row r="112" spans="1:12" ht="15" customHeight="1" x14ac:dyDescent="0.25">
      <c r="A112" s="9" t="s">
        <v>2</v>
      </c>
      <c r="B112" s="7"/>
      <c r="C112" s="154"/>
      <c r="D112" s="151"/>
      <c r="E112" s="61"/>
      <c r="F112" s="155"/>
      <c r="G112" s="9"/>
      <c r="H112" s="156"/>
      <c r="I112" s="130">
        <f t="shared" si="31"/>
        <v>0</v>
      </c>
      <c r="J112" s="131">
        <f t="shared" si="30"/>
        <v>0</v>
      </c>
      <c r="L112" s="123"/>
    </row>
    <row r="113" spans="1:12" ht="15" customHeight="1" x14ac:dyDescent="0.25">
      <c r="A113" s="9" t="s">
        <v>21</v>
      </c>
      <c r="B113" s="7"/>
      <c r="C113" s="154"/>
      <c r="D113" s="151"/>
      <c r="E113" s="61"/>
      <c r="F113" s="155"/>
      <c r="G113" s="9"/>
      <c r="H113" s="156"/>
      <c r="I113" s="130">
        <f t="shared" si="31"/>
        <v>0</v>
      </c>
      <c r="J113" s="131">
        <f t="shared" si="30"/>
        <v>0</v>
      </c>
      <c r="L113" s="123"/>
    </row>
    <row r="114" spans="1:12" ht="15" customHeight="1" x14ac:dyDescent="0.25">
      <c r="A114" s="9" t="s">
        <v>3</v>
      </c>
      <c r="B114" s="7"/>
      <c r="C114" s="154"/>
      <c r="D114" s="151"/>
      <c r="E114" s="61"/>
      <c r="F114" s="155"/>
      <c r="G114" s="9"/>
      <c r="H114" s="156"/>
      <c r="I114" s="130">
        <f t="shared" si="31"/>
        <v>0</v>
      </c>
      <c r="J114" s="131">
        <f t="shared" si="30"/>
        <v>0</v>
      </c>
      <c r="L114" s="123"/>
    </row>
    <row r="115" spans="1:12" ht="15" customHeight="1" x14ac:dyDescent="0.25">
      <c r="A115" s="9" t="s">
        <v>75</v>
      </c>
      <c r="B115" s="7"/>
      <c r="C115" s="154"/>
      <c r="D115" s="151"/>
      <c r="E115" s="61"/>
      <c r="F115" s="155"/>
      <c r="G115" s="9"/>
      <c r="H115" s="156"/>
      <c r="I115" s="130">
        <f t="shared" si="31"/>
        <v>0</v>
      </c>
      <c r="J115" s="131">
        <f t="shared" si="30"/>
        <v>0</v>
      </c>
      <c r="L115" s="123"/>
    </row>
    <row r="116" spans="1:12" ht="15" customHeight="1" x14ac:dyDescent="0.25">
      <c r="A116" s="9" t="s">
        <v>22</v>
      </c>
      <c r="B116" s="7"/>
      <c r="C116" s="154"/>
      <c r="D116" s="151"/>
      <c r="E116" s="61"/>
      <c r="F116" s="155"/>
      <c r="G116" s="9"/>
      <c r="H116" s="156"/>
      <c r="I116" s="130">
        <f t="shared" si="31"/>
        <v>0</v>
      </c>
      <c r="J116" s="131">
        <f t="shared" si="30"/>
        <v>0</v>
      </c>
      <c r="L116" s="123"/>
    </row>
    <row r="117" spans="1:12" ht="15" customHeight="1" x14ac:dyDescent="0.25">
      <c r="A117" s="9" t="s">
        <v>16</v>
      </c>
      <c r="B117" s="7"/>
      <c r="C117" s="154"/>
      <c r="D117" s="151"/>
      <c r="E117" s="61"/>
      <c r="F117" s="155"/>
      <c r="G117" s="9"/>
      <c r="H117" s="156"/>
      <c r="I117" s="130">
        <f t="shared" si="31"/>
        <v>0</v>
      </c>
      <c r="J117" s="131">
        <f t="shared" si="30"/>
        <v>0</v>
      </c>
      <c r="L117" s="123"/>
    </row>
    <row r="118" spans="1:12" ht="15" customHeight="1" x14ac:dyDescent="0.25">
      <c r="A118" s="9" t="s">
        <v>17</v>
      </c>
      <c r="B118" s="7"/>
      <c r="C118" s="154"/>
      <c r="D118" s="151"/>
      <c r="E118" s="61"/>
      <c r="F118" s="155"/>
      <c r="G118" s="9"/>
      <c r="H118" s="156"/>
      <c r="I118" s="130">
        <f t="shared" si="31"/>
        <v>0</v>
      </c>
      <c r="J118" s="131">
        <f t="shared" si="30"/>
        <v>0</v>
      </c>
      <c r="L118" s="123"/>
    </row>
    <row r="119" spans="1:12" ht="15" customHeight="1" x14ac:dyDescent="0.25">
      <c r="A119" s="9" t="s">
        <v>18</v>
      </c>
      <c r="B119" s="7"/>
      <c r="C119" s="154"/>
      <c r="D119" s="151"/>
      <c r="E119" s="61"/>
      <c r="F119" s="155"/>
      <c r="G119" s="9"/>
      <c r="H119" s="156"/>
      <c r="I119" s="130">
        <f t="shared" si="31"/>
        <v>0</v>
      </c>
      <c r="J119" s="131">
        <f t="shared" si="30"/>
        <v>0</v>
      </c>
      <c r="L119" s="123"/>
    </row>
    <row r="120" spans="1:12" ht="15" customHeight="1" x14ac:dyDescent="0.25">
      <c r="A120" s="9" t="s">
        <v>70</v>
      </c>
      <c r="B120" s="7"/>
      <c r="C120" s="154"/>
      <c r="D120" s="151"/>
      <c r="E120" s="63"/>
      <c r="F120" s="155"/>
      <c r="G120" s="9"/>
      <c r="H120" s="156"/>
      <c r="I120" s="130">
        <f t="shared" si="31"/>
        <v>0</v>
      </c>
      <c r="J120" s="131">
        <f t="shared" si="30"/>
        <v>0</v>
      </c>
      <c r="L120" s="123"/>
    </row>
    <row r="121" spans="1:12" ht="15" customHeight="1" thickBot="1" x14ac:dyDescent="0.3">
      <c r="A121" s="9" t="s">
        <v>71</v>
      </c>
      <c r="B121" s="7"/>
      <c r="C121" s="157"/>
      <c r="D121" s="151"/>
      <c r="E121" s="63"/>
      <c r="F121" s="158"/>
      <c r="G121" s="9"/>
      <c r="H121" s="159"/>
      <c r="I121" s="160">
        <f t="shared" si="31"/>
        <v>0</v>
      </c>
      <c r="J121" s="131">
        <f t="shared" si="30"/>
        <v>0</v>
      </c>
      <c r="L121" s="123"/>
    </row>
    <row r="122" spans="1:12" ht="15" customHeight="1" thickBot="1" x14ac:dyDescent="0.3">
      <c r="A122" s="186"/>
      <c r="B122" s="181"/>
      <c r="C122" s="181"/>
      <c r="D122" s="181"/>
      <c r="E122" s="181"/>
      <c r="F122" s="181"/>
      <c r="G122" s="181"/>
      <c r="H122" s="182"/>
      <c r="I122" s="142">
        <f>SUM(I107:I121)</f>
        <v>0</v>
      </c>
      <c r="J122" s="143">
        <f>SUM(J107:J121)</f>
        <v>0</v>
      </c>
      <c r="L122" s="123"/>
    </row>
    <row r="123" spans="1:12" ht="15.75" x14ac:dyDescent="0.25">
      <c r="A123" s="214" t="s">
        <v>73</v>
      </c>
    </row>
    <row r="124" spans="1:12" x14ac:dyDescent="0.25">
      <c r="A124" s="162" t="s">
        <v>68</v>
      </c>
    </row>
    <row r="125" spans="1:12" x14ac:dyDescent="0.25">
      <c r="A125" s="162" t="s">
        <v>69</v>
      </c>
    </row>
  </sheetData>
  <sheetProtection algorithmName="SHA-512" hashValue="Intgg9Z82cUT8BTjXQfQ3e/LwFcBX2nt+GhkTe3pASvUeS2vNiDdUWG9Yjkw875y70FTjsj85Cg4snd0C5I6Bw==" saltValue="rXl/QK2fcSW4LntM+Ggqlg==" spinCount="100000" sheet="1" insertRows="0" deleteRows="0"/>
  <protectedRanges>
    <protectedRange algorithmName="SHA-512" hashValue="sRgvIy+kS4YUQLObXJA5b5xHoCvDMU9FLS7QxaiFs71SNsTbE7P4EVALX8sHVjrcg6P4D/gnrxQ1U07/dyhdNw==" saltValue="ZGnfsxa/RzOqeh9YadHxpg==" spinCount="100000" sqref="L5:L14" name="Range1"/>
  </protectedRanges>
  <conditionalFormatting sqref="L14">
    <cfRule type="cellIs" dxfId="108" priority="140" operator="lessThan">
      <formula>0.01</formula>
    </cfRule>
    <cfRule type="cellIs" dxfId="107" priority="141" operator="greaterThan">
      <formula>0</formula>
    </cfRule>
  </conditionalFormatting>
  <conditionalFormatting sqref="F5:F21 H5:H21 H92:H104 F92:F103">
    <cfRule type="cellIs" dxfId="106" priority="160" operator="lessThan">
      <formula>0</formula>
    </cfRule>
    <cfRule type="cellIs" dxfId="105" priority="161" operator="greaterThan">
      <formula>0</formula>
    </cfRule>
  </conditionalFormatting>
  <conditionalFormatting sqref="F5:F21 F92:F103">
    <cfRule type="cellIs" dxfId="104" priority="159" operator="greaterThan">
      <formula>-0.01</formula>
    </cfRule>
  </conditionalFormatting>
  <conditionalFormatting sqref="H5:H21 H92:H104">
    <cfRule type="cellIs" dxfId="103" priority="157" operator="lessThan">
      <formula>0</formula>
    </cfRule>
    <cfRule type="cellIs" dxfId="102" priority="158" operator="greaterThan">
      <formula>-0.01</formula>
    </cfRule>
  </conditionalFormatting>
  <conditionalFormatting sqref="F22:F28 H22:H28">
    <cfRule type="cellIs" dxfId="101" priority="118" operator="lessThan">
      <formula>0</formula>
    </cfRule>
    <cfRule type="cellIs" dxfId="100" priority="119" operator="greaterThan">
      <formula>0</formula>
    </cfRule>
  </conditionalFormatting>
  <conditionalFormatting sqref="F22:F28">
    <cfRule type="cellIs" dxfId="99" priority="117" operator="greaterThan">
      <formula>-0.01</formula>
    </cfRule>
  </conditionalFormatting>
  <conditionalFormatting sqref="H22:H28">
    <cfRule type="cellIs" dxfId="98" priority="115" operator="lessThan">
      <formula>0</formula>
    </cfRule>
    <cfRule type="cellIs" dxfId="97" priority="116" operator="greaterThan">
      <formula>-0.01</formula>
    </cfRule>
  </conditionalFormatting>
  <conditionalFormatting sqref="F29:F35 H29:H35">
    <cfRule type="cellIs" dxfId="96" priority="113" operator="lessThan">
      <formula>0</formula>
    </cfRule>
    <cfRule type="cellIs" dxfId="95" priority="114" operator="greaterThan">
      <formula>0</formula>
    </cfRule>
  </conditionalFormatting>
  <conditionalFormatting sqref="F29:F35">
    <cfRule type="cellIs" dxfId="94" priority="112" operator="greaterThan">
      <formula>-0.01</formula>
    </cfRule>
  </conditionalFormatting>
  <conditionalFormatting sqref="H29:H35">
    <cfRule type="cellIs" dxfId="93" priority="110" operator="lessThan">
      <formula>0</formula>
    </cfRule>
    <cfRule type="cellIs" dxfId="92" priority="111" operator="greaterThan">
      <formula>-0.01</formula>
    </cfRule>
  </conditionalFormatting>
  <conditionalFormatting sqref="F36:F38 H36:H38">
    <cfRule type="cellIs" dxfId="91" priority="108" operator="lessThan">
      <formula>0</formula>
    </cfRule>
    <cfRule type="cellIs" dxfId="90" priority="109" operator="greaterThan">
      <formula>0</formula>
    </cfRule>
  </conditionalFormatting>
  <conditionalFormatting sqref="F36:F38">
    <cfRule type="cellIs" dxfId="89" priority="107" operator="greaterThan">
      <formula>-0.01</formula>
    </cfRule>
  </conditionalFormatting>
  <conditionalFormatting sqref="H36:H38">
    <cfRule type="cellIs" dxfId="88" priority="105" operator="lessThan">
      <formula>0</formula>
    </cfRule>
    <cfRule type="cellIs" dxfId="87" priority="106" operator="greaterThan">
      <formula>-0.01</formula>
    </cfRule>
  </conditionalFormatting>
  <conditionalFormatting sqref="F39:F76 H39:H76">
    <cfRule type="cellIs" dxfId="86" priority="103" operator="lessThan">
      <formula>0</formula>
    </cfRule>
    <cfRule type="cellIs" dxfId="85" priority="104" operator="greaterThan">
      <formula>0</formula>
    </cfRule>
  </conditionalFormatting>
  <conditionalFormatting sqref="F39:F76">
    <cfRule type="cellIs" dxfId="84" priority="102" operator="greaterThan">
      <formula>-0.01</formula>
    </cfRule>
  </conditionalFormatting>
  <conditionalFormatting sqref="H39:H76">
    <cfRule type="cellIs" dxfId="83" priority="100" operator="lessThan">
      <formula>0</formula>
    </cfRule>
    <cfRule type="cellIs" dxfId="82" priority="101" operator="greaterThan">
      <formula>-0.01</formula>
    </cfRule>
  </conditionalFormatting>
  <conditionalFormatting sqref="F77:F83 H77:H83">
    <cfRule type="cellIs" dxfId="81" priority="83" operator="lessThan">
      <formula>0</formula>
    </cfRule>
    <cfRule type="cellIs" dxfId="80" priority="84" operator="greaterThan">
      <formula>0</formula>
    </cfRule>
  </conditionalFormatting>
  <conditionalFormatting sqref="F77:F83">
    <cfRule type="cellIs" dxfId="79" priority="82" operator="greaterThan">
      <formula>-0.01</formula>
    </cfRule>
  </conditionalFormatting>
  <conditionalFormatting sqref="H77:H83">
    <cfRule type="cellIs" dxfId="78" priority="80" operator="lessThan">
      <formula>0</formula>
    </cfRule>
    <cfRule type="cellIs" dxfId="77" priority="81" operator="greaterThan">
      <formula>-0.01</formula>
    </cfRule>
  </conditionalFormatting>
  <conditionalFormatting sqref="F84:F86 H84:H86">
    <cfRule type="cellIs" dxfId="76" priority="78" operator="lessThan">
      <formula>0</formula>
    </cfRule>
    <cfRule type="cellIs" dxfId="75" priority="79" operator="greaterThan">
      <formula>0</formula>
    </cfRule>
  </conditionalFormatting>
  <conditionalFormatting sqref="F84:F86">
    <cfRule type="cellIs" dxfId="74" priority="77" operator="greaterThan">
      <formula>-0.01</formula>
    </cfRule>
  </conditionalFormatting>
  <conditionalFormatting sqref="H84:H86">
    <cfRule type="cellIs" dxfId="73" priority="75" operator="lessThan">
      <formula>0</formula>
    </cfRule>
    <cfRule type="cellIs" dxfId="72" priority="76" operator="greaterThan">
      <formula>-0.01</formula>
    </cfRule>
  </conditionalFormatting>
  <conditionalFormatting sqref="F87:F91 H87:H91">
    <cfRule type="cellIs" dxfId="71" priority="73" operator="lessThan">
      <formula>0</formula>
    </cfRule>
    <cfRule type="cellIs" dxfId="70" priority="74" operator="greaterThan">
      <formula>0</formula>
    </cfRule>
  </conditionalFormatting>
  <conditionalFormatting sqref="F87:F91">
    <cfRule type="cellIs" dxfId="69" priority="72" operator="greaterThan">
      <formula>-0.01</formula>
    </cfRule>
  </conditionalFormatting>
  <conditionalFormatting sqref="H87:H91">
    <cfRule type="cellIs" dxfId="68" priority="70" operator="lessThan">
      <formula>0</formula>
    </cfRule>
    <cfRule type="cellIs" dxfId="67" priority="71" operator="greaterThan">
      <formula>-0.01</formula>
    </cfRule>
  </conditionalFormatting>
  <conditionalFormatting sqref="F44:F50 H44:H50">
    <cfRule type="cellIs" dxfId="66" priority="68" operator="lessThan">
      <formula>0</formula>
    </cfRule>
    <cfRule type="cellIs" dxfId="65" priority="69" operator="greaterThan">
      <formula>0</formula>
    </cfRule>
  </conditionalFormatting>
  <conditionalFormatting sqref="F44:F50">
    <cfRule type="cellIs" dxfId="64" priority="67" operator="greaterThan">
      <formula>-0.01</formula>
    </cfRule>
  </conditionalFormatting>
  <conditionalFormatting sqref="H44:H50">
    <cfRule type="cellIs" dxfId="63" priority="65" operator="lessThan">
      <formula>0</formula>
    </cfRule>
    <cfRule type="cellIs" dxfId="62" priority="66" operator="greaterThan">
      <formula>-0.01</formula>
    </cfRule>
  </conditionalFormatting>
  <conditionalFormatting sqref="F51:F75 H51:H75">
    <cfRule type="cellIs" dxfId="61" priority="63" operator="lessThan">
      <formula>0</formula>
    </cfRule>
    <cfRule type="cellIs" dxfId="60" priority="64" operator="greaterThan">
      <formula>0</formula>
    </cfRule>
  </conditionalFormatting>
  <conditionalFormatting sqref="F51:F75">
    <cfRule type="cellIs" dxfId="59" priority="62" operator="greaterThan">
      <formula>-0.01</formula>
    </cfRule>
  </conditionalFormatting>
  <conditionalFormatting sqref="H51:H75">
    <cfRule type="cellIs" dxfId="58" priority="60" operator="lessThan">
      <formula>0</formula>
    </cfRule>
    <cfRule type="cellIs" dxfId="57" priority="61" operator="greaterThan">
      <formula>-0.01</formula>
    </cfRule>
  </conditionalFormatting>
  <conditionalFormatting sqref="F44:F50 H44:H50">
    <cfRule type="cellIs" dxfId="56" priority="58" operator="lessThan">
      <formula>0</formula>
    </cfRule>
    <cfRule type="cellIs" dxfId="55" priority="59" operator="greaterThan">
      <formula>0</formula>
    </cfRule>
  </conditionalFormatting>
  <conditionalFormatting sqref="F44:F50">
    <cfRule type="cellIs" dxfId="54" priority="57" operator="greaterThan">
      <formula>-0.01</formula>
    </cfRule>
  </conditionalFormatting>
  <conditionalFormatting sqref="H44:H50">
    <cfRule type="cellIs" dxfId="53" priority="55" operator="lessThan">
      <formula>0</formula>
    </cfRule>
    <cfRule type="cellIs" dxfId="52" priority="56" operator="greaterThan">
      <formula>-0.01</formula>
    </cfRule>
  </conditionalFormatting>
  <conditionalFormatting sqref="F51:F75 H51:H75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F51:F75">
    <cfRule type="cellIs" dxfId="49" priority="52" operator="greaterThan">
      <formula>-0.01</formula>
    </cfRule>
  </conditionalFormatting>
  <conditionalFormatting sqref="H51:H75">
    <cfRule type="cellIs" dxfId="48" priority="50" operator="lessThan">
      <formula>0</formula>
    </cfRule>
    <cfRule type="cellIs" dxfId="47" priority="51" operator="greaterThan">
      <formula>-0.01</formula>
    </cfRule>
  </conditionalFormatting>
  <conditionalFormatting sqref="F42 H42">
    <cfRule type="cellIs" dxfId="46" priority="48" operator="lessThan">
      <formula>0</formula>
    </cfRule>
    <cfRule type="cellIs" dxfId="45" priority="49" operator="greaterThan">
      <formula>0</formula>
    </cfRule>
  </conditionalFormatting>
  <conditionalFormatting sqref="F42">
    <cfRule type="cellIs" dxfId="44" priority="47" operator="greaterThan">
      <formula>-0.01</formula>
    </cfRule>
  </conditionalFormatting>
  <conditionalFormatting sqref="H42">
    <cfRule type="cellIs" dxfId="43" priority="45" operator="lessThan">
      <formula>0</formula>
    </cfRule>
    <cfRule type="cellIs" dxfId="42" priority="46" operator="greaterThan">
      <formula>-0.01</formula>
    </cfRule>
  </conditionalFormatting>
  <conditionalFormatting sqref="F4 H4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F4">
    <cfRule type="cellIs" dxfId="39" priority="40" operator="greaterThan">
      <formula>-0.01</formula>
    </cfRule>
  </conditionalFormatting>
  <conditionalFormatting sqref="F106:F110 H107:H110 H113:H115 F113:F115 F117:F120 H117:H120">
    <cfRule type="cellIs" dxfId="38" priority="38" operator="lessThan">
      <formula>0</formula>
    </cfRule>
    <cfRule type="cellIs" dxfId="37" priority="39" operator="greaterThan">
      <formula>0</formula>
    </cfRule>
  </conditionalFormatting>
  <conditionalFormatting sqref="F106:F110 F113:F115 F117:F120">
    <cfRule type="cellIs" dxfId="36" priority="37" operator="greaterThan">
      <formula>-0.01</formula>
    </cfRule>
  </conditionalFormatting>
  <conditionalFormatting sqref="H107:H110 H113:H115 H117:H120">
    <cfRule type="cellIs" dxfId="35" priority="35" operator="lessThan">
      <formula>0</formula>
    </cfRule>
    <cfRule type="cellIs" dxfId="34" priority="36" operator="greaterThan">
      <formula>-0.01</formula>
    </cfRule>
  </conditionalFormatting>
  <conditionalFormatting sqref="H118 F118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F118">
    <cfRule type="cellIs" dxfId="31" priority="32" operator="greaterThan">
      <formula>-0.01</formula>
    </cfRule>
  </conditionalFormatting>
  <conditionalFormatting sqref="H118">
    <cfRule type="cellIs" dxfId="30" priority="30" operator="lessThan">
      <formula>0</formula>
    </cfRule>
    <cfRule type="cellIs" dxfId="29" priority="31" operator="greaterThan">
      <formula>-0.01</formula>
    </cfRule>
  </conditionalFormatting>
  <conditionalFormatting sqref="H119:H120 F119:F120">
    <cfRule type="cellIs" dxfId="28" priority="28" operator="lessThan">
      <formula>0</formula>
    </cfRule>
    <cfRule type="cellIs" dxfId="27" priority="29" operator="greaterThan">
      <formula>0</formula>
    </cfRule>
  </conditionalFormatting>
  <conditionalFormatting sqref="F119:F120">
    <cfRule type="cellIs" dxfId="26" priority="27" operator="greaterThan">
      <formula>-0.01</formula>
    </cfRule>
  </conditionalFormatting>
  <conditionalFormatting sqref="H119:H120">
    <cfRule type="cellIs" dxfId="25" priority="25" operator="lessThan">
      <formula>0</formula>
    </cfRule>
    <cfRule type="cellIs" dxfId="24" priority="26" operator="greaterThan">
      <formula>-0.01</formula>
    </cfRule>
  </conditionalFormatting>
  <conditionalFormatting sqref="H121 F121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F121">
    <cfRule type="cellIs" dxfId="21" priority="22" operator="greaterThan">
      <formula>-0.01</formula>
    </cfRule>
  </conditionalFormatting>
  <conditionalFormatting sqref="H121">
    <cfRule type="cellIs" dxfId="20" priority="20" operator="lessThan">
      <formula>0</formula>
    </cfRule>
    <cfRule type="cellIs" dxfId="19" priority="21" operator="greaterThan">
      <formula>-0.01</formula>
    </cfRule>
  </conditionalFormatting>
  <conditionalFormatting sqref="H112">
    <cfRule type="cellIs" dxfId="18" priority="15" operator="lessThan">
      <formula>0</formula>
    </cfRule>
    <cfRule type="cellIs" dxfId="17" priority="16" operator="greaterThan">
      <formula>-0.01</formula>
    </cfRule>
  </conditionalFormatting>
  <conditionalFormatting sqref="F112 H112">
    <cfRule type="cellIs" dxfId="16" priority="18" operator="lessThan">
      <formula>0</formula>
    </cfRule>
    <cfRule type="cellIs" dxfId="15" priority="19" operator="greaterThan">
      <formula>0</formula>
    </cfRule>
  </conditionalFormatting>
  <conditionalFormatting sqref="F112">
    <cfRule type="cellIs" dxfId="14" priority="17" operator="greaterThan">
      <formula>-0.01</formula>
    </cfRule>
  </conditionalFormatting>
  <conditionalFormatting sqref="H111">
    <cfRule type="cellIs" dxfId="13" priority="10" operator="lessThan">
      <formula>0</formula>
    </cfRule>
    <cfRule type="cellIs" dxfId="12" priority="11" operator="greaterThan">
      <formula>-0.01</formula>
    </cfRule>
  </conditionalFormatting>
  <conditionalFormatting sqref="F111 H111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111">
    <cfRule type="cellIs" dxfId="9" priority="12" operator="greaterThan">
      <formula>-0.01</formula>
    </cfRule>
  </conditionalFormatting>
  <conditionalFormatting sqref="H116">
    <cfRule type="cellIs" dxfId="8" priority="5" operator="lessThan">
      <formula>0</formula>
    </cfRule>
    <cfRule type="cellIs" dxfId="7" priority="6" operator="greaterThan">
      <formula>-0.01</formula>
    </cfRule>
  </conditionalFormatting>
  <conditionalFormatting sqref="H116 F116">
    <cfRule type="cellIs" dxfId="6" priority="8" operator="lessThan">
      <formula>0</formula>
    </cfRule>
    <cfRule type="cellIs" dxfId="5" priority="9" operator="greaterThan">
      <formula>0</formula>
    </cfRule>
  </conditionalFormatting>
  <conditionalFormatting sqref="F116">
    <cfRule type="cellIs" dxfId="4" priority="7" operator="greaterThan">
      <formula>-0.01</formula>
    </cfRule>
  </conditionalFormatting>
  <conditionalFormatting sqref="H10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106">
    <cfRule type="cellIs" dxfId="1" priority="1" operator="lessThan">
      <formula>0</formula>
    </cfRule>
    <cfRule type="cellIs" dxfId="0" priority="2" operator="greaterThan">
      <formula>-0.01</formula>
    </cfRule>
  </conditionalFormatting>
  <pageMargins left="0.7" right="0.7" top="0.25" bottom="0.25" header="0.3" footer="0.05"/>
  <pageSetup scale="46" fitToHeight="2" orientation="portrait" r:id="rId1"/>
  <headerFooter>
    <oddFooter>&amp;CUpdated 1-21-2016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Practice Tool</vt:lpstr>
      <vt:lpstr>Nonprogram Food Revenue Tool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Wollin</dc:creator>
  <cp:lastModifiedBy>Lessner, Jessica E.   DPI</cp:lastModifiedBy>
  <cp:lastPrinted>2018-04-20T16:57:33Z</cp:lastPrinted>
  <dcterms:created xsi:type="dcterms:W3CDTF">2015-03-04T17:04:51Z</dcterms:created>
  <dcterms:modified xsi:type="dcterms:W3CDTF">2021-03-24T18:19:11Z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